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55676DDC-A13D-47CB-8A83-653886F5CEDC}" xr6:coauthVersionLast="47" xr6:coauthVersionMax="47" xr10:uidLastSave="{00000000-0000-0000-0000-000000000000}"/>
  <workbookProtection workbookAlgorithmName="SHA-512" workbookHashValue="y9QiqnQncj6LZAD5wwxe6hNAYkBSMyJRkIWZeGi2Ul85ldjklJrP1JnW9QG5Fl2kV5a3ioPtxWtjgR5H4GalYA==" workbookSaltValue="+vXRhaEVQRGQhtK1Nypn2Q==" workbookSpinCount="100000" lockStructure="1"/>
  <bookViews>
    <workbookView xWindow="-120" yWindow="330" windowWidth="51840" windowHeight="21390" xr2:uid="{00000000-000D-0000-FFFF-FFFF00000000}"/>
  </bookViews>
  <sheets>
    <sheet name="Peikko MODIX Standard" sheetId="4" r:id="rId1"/>
    <sheet name="Peikko MODIX Speciali" sheetId="8" state="hidden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Standard'!$CJ$17,Farbcodes!$B:$B,))</definedName>
    <definedName name="BildM1.1">INDEX(BilderM0,MATCH('Peikko MODIX Standard'!$CK$17,Farbcodes!$B:$B,))</definedName>
    <definedName name="BildM1.2" localSheetId="1">INDEX(BilderM0,MATCH('Peikko MODIX Speciali'!$CH$17,Farbcodes!$B:$B,))</definedName>
    <definedName name="BildM1.3" localSheetId="1">INDEX(BilderM0,MATCH('Peikko MODIX Speciali'!$CI$17,Farbcodes!$B:$B,))</definedName>
    <definedName name="BildM10">INDEX(BilderM0,MATCH('Peikko MODIX Standard'!$CJ$26,Farbcodes!$B:$B,))</definedName>
    <definedName name="BildM10.1">INDEX(BilderM0,MATCH('Peikko MODIX Standard'!$CK$26,Farbcodes!$B:$B,))</definedName>
    <definedName name="BildM10.2" localSheetId="1">INDEX(BilderM0,MATCH('Peikko MODIX Speciali'!$CH$26,Farbcodes!$B:$B,))</definedName>
    <definedName name="BildM10.3" localSheetId="1">INDEX(BilderM0,MATCH('Peikko MODIX Speciali'!$CI$26,Farbcodes!$B:$B,))</definedName>
    <definedName name="BildM2">INDEX(BilderM0,MATCH('Peikko MODIX Standard'!$CJ$18,Farbcodes!$B:$B,))</definedName>
    <definedName name="BildM2.1">INDEX(BilderM0,MATCH('Peikko MODIX Standard'!$CK$18,Farbcodes!$B:$B,))</definedName>
    <definedName name="BildM2.2" localSheetId="1">INDEX(BilderM0,MATCH('Peikko MODIX Speciali'!$CH$18,Farbcodes!$B:$B,))</definedName>
    <definedName name="BildM2.3" localSheetId="1">INDEX(BilderM0,MATCH('Peikko MODIX Speciali'!$CI$18,Farbcodes!$B:$B,))</definedName>
    <definedName name="BildM3">INDEX(BilderM0,MATCH('Peikko MODIX Standard'!$CJ$19,Farbcodes!$B:$B,))</definedName>
    <definedName name="BildM3.1">INDEX(BilderM0,MATCH('Peikko MODIX Standard'!$CK$19,Farbcodes!$B:$B,))</definedName>
    <definedName name="BildM3.2" localSheetId="1">INDEX(BilderM0,MATCH('Peikko MODIX Speciali'!$CH$19,Farbcodes!$B:$B,))</definedName>
    <definedName name="BildM3.3" localSheetId="1">INDEX(BilderM0,MATCH('Peikko MODIX Speciali'!$CI$19,Farbcodes!$B:$B,))</definedName>
    <definedName name="BildM4">INDEX(BilderM0,MATCH('Peikko MODIX Standard'!$CJ$20,Farbcodes!$B:$B,))</definedName>
    <definedName name="BIldM4.1">INDEX(BilderM0,MATCH('Peikko MODIX Standard'!$CK$20,Farbcodes!$B:$B,))</definedName>
    <definedName name="BildM4.2" localSheetId="1">INDEX(BilderM0,MATCH('Peikko MODIX Speciali'!$CH$20,Farbcodes!$B:$B,))</definedName>
    <definedName name="BIldM4.3" localSheetId="1">INDEX(BilderM0,MATCH('Peikko MODIX Speciali'!$CI$20,Farbcodes!$B:$B,))</definedName>
    <definedName name="BildM5">INDEX(BilderM0,MATCH('Peikko MODIX Standard'!$CJ$21,Farbcodes!$B:$B,))</definedName>
    <definedName name="BildM5.1">INDEX(BilderM0,MATCH('Peikko MODIX Standard'!$CK$21,Farbcodes!$B:$B,))</definedName>
    <definedName name="BildM5.2" localSheetId="1">INDEX(BilderM0,MATCH('Peikko MODIX Speciali'!$CH$21,Farbcodes!$B:$B,))</definedName>
    <definedName name="BildM5.3" localSheetId="1">INDEX(BilderM0,MATCH('Peikko MODIX Speciali'!$CI$21,Farbcodes!$B:$B,))</definedName>
    <definedName name="BildM6">INDEX(BilderM0,MATCH('Peikko MODIX Standard'!$CJ$22,Farbcodes!$B:$B,))</definedName>
    <definedName name="BildM6.1">INDEX(BilderM0,MATCH('Peikko MODIX Standard'!$CK$22,Farbcodes!$B:$B,))</definedName>
    <definedName name="BildM6.2" localSheetId="1">INDEX(BilderM0,MATCH('Peikko MODIX Speciali'!$CH$22,Farbcodes!$B:$B,))</definedName>
    <definedName name="BildM6.3" localSheetId="1">INDEX(BilderM0,MATCH('Peikko MODIX Speciali'!$CI$22,Farbcodes!$B:$B,))</definedName>
    <definedName name="BildM7">INDEX(BilderM0,MATCH('Peikko MODIX Standard'!$CJ$23,Farbcodes!$B:$B,))</definedName>
    <definedName name="BildM7.1">INDEX(BilderM0,MATCH('Peikko MODIX Standard'!$CK$23,Farbcodes!$B:$B,))</definedName>
    <definedName name="BildM7.2" localSheetId="1">INDEX(BilderM0,MATCH('Peikko MODIX Speciali'!$CH$23,Farbcodes!$B:$B,))</definedName>
    <definedName name="BildM7.3" localSheetId="1">INDEX(BilderM0,MATCH('Peikko MODIX Speciali'!$CI$23,Farbcodes!$B:$B,))</definedName>
    <definedName name="BildM8">INDEX(BilderM0,MATCH('Peikko MODIX Standard'!$CJ$24,Farbcodes!$B:$B,))</definedName>
    <definedName name="BildM8.1">INDEX(BilderM0,MATCH('Peikko MODIX Standard'!$CK$24,Farbcodes!$B:$B,))</definedName>
    <definedName name="BildM8.2" localSheetId="1">INDEX(BilderM0,MATCH('Peikko MODIX Speciali'!$CH$24,Farbcodes!$B:$B,))</definedName>
    <definedName name="BildM8.3" localSheetId="1">INDEX(BilderM0,MATCH('Peikko MODIX Speciali'!$CI$24,Farbcodes!$B:$B,))</definedName>
    <definedName name="BildM9">INDEX(BilderM0,MATCH('Peikko MODIX Standard'!$CJ$25,Farbcodes!$B:$B,))</definedName>
    <definedName name="BildM9.1">INDEX(BilderM0,MATCH('Peikko MODIX Standard'!$CK$25,Farbcodes!$B:$B,))</definedName>
    <definedName name="BildM9.2" localSheetId="1">INDEX(BilderM0,MATCH('Peikko MODIX Speciali'!$CH$25,Farbcodes!$B:$B,))</definedName>
    <definedName name="BildM9.3" localSheetId="1">INDEX(BilderM0,MATCH('Peikko MODIX Speciali'!$CI$25,Farbcodes!$B:$B,))</definedName>
    <definedName name="_xlnm.Print_Area" localSheetId="1">'Peikko MODIX Speciali'!$A$1:$BP$47</definedName>
    <definedName name="_xlnm.Print_Area" localSheetId="0">'Peikko MODIX Standard'!$A$1:$BR$50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5" i="5" l="1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CD26" i="4" l="1"/>
  <c r="CD25" i="4"/>
  <c r="CD24" i="4"/>
  <c r="CD23" i="4"/>
  <c r="CD22" i="4"/>
  <c r="CD21" i="4"/>
  <c r="CD20" i="4"/>
  <c r="CD19" i="4"/>
  <c r="CD18" i="4"/>
  <c r="CD17" i="4"/>
  <c r="CS26" i="4" l="1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CE26" i="4" s="1"/>
  <c r="BW26" i="4"/>
  <c r="BX25" i="4"/>
  <c r="CE25" i="4" s="1"/>
  <c r="BW25" i="4"/>
  <c r="BX24" i="4"/>
  <c r="CE24" i="4" s="1"/>
  <c r="BW24" i="4"/>
  <c r="BX23" i="4"/>
  <c r="CE23" i="4" s="1"/>
  <c r="BW23" i="4"/>
  <c r="BX22" i="4"/>
  <c r="CE22" i="4" s="1"/>
  <c r="BW22" i="4"/>
  <c r="BX21" i="4"/>
  <c r="CE21" i="4" s="1"/>
  <c r="BW21" i="4"/>
  <c r="BX20" i="4"/>
  <c r="CE20" i="4" s="1"/>
  <c r="BW20" i="4"/>
  <c r="BX19" i="4"/>
  <c r="CE19" i="4" s="1"/>
  <c r="BW19" i="4"/>
  <c r="BX18" i="4"/>
  <c r="CE18" i="4" s="1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<sst xmlns="http://schemas.openxmlformats.org/spreadsheetml/2006/main" count="10020" uniqueCount="1829">
  <si>
    <t>a</t>
  </si>
  <si>
    <t>b</t>
  </si>
  <si>
    <t>c</t>
  </si>
  <si>
    <t>Ø</t>
  </si>
  <si>
    <t>G</t>
  </si>
  <si>
    <t>K</t>
  </si>
  <si>
    <t>L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</si>
  <si>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</si>
  <si>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</si>
  <si>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</si>
  <si>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</si>
  <si>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</si>
  <si>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</si>
  <si>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</si>
  <si>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</si>
  <si>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Form</t>
  </si>
  <si>
    <t>Qualität</t>
  </si>
  <si>
    <t>J</t>
  </si>
  <si>
    <t>U</t>
  </si>
  <si>
    <t>D</t>
  </si>
  <si>
    <t>Gewicht</t>
  </si>
  <si>
    <t>ja</t>
  </si>
  <si>
    <t>nein</t>
  </si>
  <si>
    <t>verkauf@ruwa-ag.ch</t>
  </si>
  <si>
    <t>www.ruwa-ag.ch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</si>
  <si>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</si>
  <si>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</si>
  <si>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</si>
  <si>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</si>
  <si>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</si>
  <si>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</si>
  <si>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</si>
  <si>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</si>
  <si>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</si>
  <si>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</si>
  <si>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</si>
  <si>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</si>
  <si>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</si>
  <si>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</si>
  <si>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DK</t>
  </si>
  <si>
    <t>Zubehör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</si>
  <si>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</si>
  <si>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</si>
  <si>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</si>
  <si>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</si>
  <si>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</si>
  <si>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</si>
  <si>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</si>
  <si>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</si>
  <si>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</si>
  <si>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</si>
  <si>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</si>
  <si>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</si>
  <si>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</si>
  <si>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</si>
  <si>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</si>
  <si>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</si>
  <si>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</si>
  <si>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</si>
  <si>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</si>
  <si>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</si>
  <si>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</si>
  <si>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</si>
  <si>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</si>
  <si>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</si>
  <si>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</si>
  <si>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</si>
  <si>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</si>
  <si>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</si>
  <si>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</si>
  <si>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</si>
  <si>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</si>
  <si>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</si>
  <si>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</si>
  <si>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</si>
  <si>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</si>
  <si>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</si>
  <si>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</si>
  <si>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</si>
  <si>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</si>
  <si>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</si>
  <si>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</si>
  <si>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</si>
  <si>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</si>
  <si>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</si>
  <si>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</si>
  <si>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</si>
  <si>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</si>
  <si>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</si>
  <si>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</si>
  <si>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</si>
  <si>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</si>
  <si>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</si>
  <si>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</si>
  <si>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</si>
  <si>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</si>
  <si>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</si>
  <si>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</si>
  <si>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</si>
  <si>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</si>
  <si>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</si>
  <si>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</si>
  <si>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</si>
  <si>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</si>
  <si>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</si>
  <si>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</si>
  <si>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</si>
  <si>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</si>
  <si>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</si>
  <si>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</si>
  <si>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</si>
  <si>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</si>
  <si>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</si>
  <si>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</si>
  <si>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</si>
  <si>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</si>
  <si>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</si>
  <si>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</si>
  <si>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</si>
  <si>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</si>
  <si>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</si>
  <si>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</si>
  <si>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</si>
  <si>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</si>
  <si>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</si>
  <si>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</si>
  <si>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</si>
  <si>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</si>
  <si>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</si>
  <si>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</si>
  <si>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</si>
  <si>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</si>
  <si>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</si>
  <si>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</si>
  <si>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</si>
  <si>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</si>
  <si>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</si>
  <si>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</si>
  <si>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</si>
  <si>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</si>
  <si>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</si>
  <si>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</si>
  <si>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</si>
  <si>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</si>
  <si>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</si>
  <si>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</si>
  <si>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</si>
  <si>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</si>
  <si>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</si>
  <si>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</si>
  <si>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</si>
  <si>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</si>
  <si>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</si>
  <si>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</si>
  <si>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</si>
  <si>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</si>
  <si>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</si>
  <si>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</si>
  <si>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</si>
  <si>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</si>
  <si>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</si>
  <si>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</si>
  <si>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</si>
  <si>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</si>
  <si>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</si>
  <si>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</si>
  <si>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</si>
  <si>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</si>
  <si>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</si>
  <si>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</si>
  <si>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</si>
  <si>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</si>
  <si>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</si>
  <si>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</si>
  <si>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</si>
  <si>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</si>
  <si>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</si>
  <si>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</si>
  <si>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</si>
  <si>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</si>
  <si>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</si>
  <si>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</si>
  <si>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</si>
  <si>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</si>
  <si>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</si>
  <si>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</si>
  <si>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</si>
  <si>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</si>
  <si>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</si>
  <si>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</si>
  <si>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</si>
  <si>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</si>
  <si>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</si>
  <si>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</si>
  <si>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</si>
  <si>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</si>
  <si>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</si>
  <si>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</si>
  <si>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</si>
  <si>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</si>
  <si>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</si>
  <si>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</si>
  <si>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</si>
  <si>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</si>
  <si>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</si>
  <si>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</si>
  <si>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</si>
  <si>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</si>
  <si>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</si>
  <si>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</si>
  <si>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</si>
  <si>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</si>
  <si>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</si>
  <si>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</si>
  <si>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</si>
  <si>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</si>
  <si>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</si>
  <si>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</si>
  <si>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</si>
  <si>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</si>
  <si>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</si>
  <si>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</si>
  <si>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</si>
  <si>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</si>
  <si>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</si>
  <si>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</si>
  <si>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</si>
  <si>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</si>
  <si>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</si>
  <si>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</si>
  <si>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</si>
  <si>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</si>
  <si>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</si>
  <si>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</si>
  <si>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</si>
  <si>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</si>
  <si>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</si>
  <si>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</si>
  <si>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</si>
  <si>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</si>
  <si>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</si>
  <si>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</si>
  <si>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</si>
  <si>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</si>
  <si>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</si>
  <si>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</si>
  <si>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</si>
  <si>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</si>
  <si>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</si>
  <si>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</si>
  <si>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</si>
  <si>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</si>
  <si>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</si>
  <si>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</si>
  <si>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</si>
  <si>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</si>
  <si>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</si>
  <si>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</si>
  <si>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</si>
  <si>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</si>
  <si>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</si>
  <si>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</si>
  <si>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</si>
  <si>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</si>
  <si>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</si>
  <si>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</si>
  <si>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</si>
  <si>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</si>
  <si>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</si>
  <si>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</si>
  <si>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</si>
  <si>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</si>
  <si>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</si>
  <si>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</si>
  <si>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</si>
  <si>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</si>
  <si>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</si>
  <si>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</si>
  <si>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</si>
  <si>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</si>
  <si>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</si>
  <si>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</si>
  <si>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</si>
  <si>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</si>
  <si>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</si>
  <si>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</si>
  <si>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</si>
  <si>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</si>
  <si>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</si>
  <si>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</si>
  <si>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</si>
  <si>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</si>
  <si>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</si>
  <si>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</si>
  <si>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</si>
  <si>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</si>
  <si>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</si>
  <si>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</si>
  <si>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</si>
  <si>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</si>
  <si>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</si>
  <si>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</si>
  <si>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</si>
  <si>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</si>
  <si>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</si>
  <si>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</si>
  <si>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</si>
  <si>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</si>
  <si>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</si>
  <si>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</si>
  <si>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</si>
  <si>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</si>
  <si>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</si>
  <si>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</si>
  <si>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</si>
  <si>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</si>
  <si>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</si>
  <si>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</si>
  <si>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</si>
  <si>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</si>
  <si>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</si>
  <si>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</si>
  <si>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</si>
  <si>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</si>
  <si>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</si>
  <si>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</si>
  <si>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</si>
  <si>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</si>
  <si>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</si>
  <si>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</si>
  <si>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</si>
  <si>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</si>
  <si>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</si>
  <si>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</si>
  <si>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</si>
  <si>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</si>
  <si>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</si>
  <si>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</si>
  <si>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</si>
  <si>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</si>
  <si>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</si>
  <si>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</si>
  <si>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</si>
  <si>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</si>
  <si>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</si>
  <si>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</si>
  <si>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</si>
  <si>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</si>
  <si>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</si>
  <si>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</si>
  <si>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</si>
  <si>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</si>
  <si>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</si>
  <si>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</si>
  <si>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</si>
  <si>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</si>
  <si>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</si>
  <si>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</si>
  <si>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</si>
  <si>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</si>
  <si>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</si>
  <si>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</si>
  <si>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</si>
  <si>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</si>
  <si>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</si>
  <si>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</si>
  <si>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</si>
  <si>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m1</t>
  </si>
  <si>
    <t>m2</t>
  </si>
  <si>
    <t>m3</t>
  </si>
  <si>
    <t>Muffe
M1</t>
  </si>
  <si>
    <t>Muffe
M2</t>
  </si>
  <si>
    <t>Zubehör
M1</t>
  </si>
  <si>
    <t>Zubehör
M2</t>
  </si>
  <si>
    <t>Text 1</t>
  </si>
  <si>
    <t>Text 2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</si>
  <si>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</si>
  <si>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</si>
  <si>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</si>
  <si>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</si>
  <si>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</si>
  <si>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</si>
  <si>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</si>
  <si>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</si>
  <si>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</si>
  <si>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</si>
  <si>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</si>
  <si>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</si>
  <si>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</si>
  <si>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</si>
  <si>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</si>
  <si>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</si>
  <si>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</si>
  <si>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</si>
  <si>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</si>
  <si>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</si>
  <si>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</si>
  <si>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</si>
  <si>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</si>
  <si>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</si>
  <si>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</si>
  <si>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</si>
  <si>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</si>
  <si>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</si>
  <si>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</si>
  <si>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</si>
  <si>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</si>
  <si>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</si>
  <si>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</si>
  <si>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</si>
  <si>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</si>
  <si>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</si>
  <si>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</si>
  <si>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</si>
  <si>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</si>
  <si>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</si>
  <si>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</si>
  <si>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</si>
  <si>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</si>
  <si>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</si>
  <si>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</si>
  <si>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</si>
  <si>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</si>
  <si>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</si>
  <si>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</si>
  <si>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</si>
  <si>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</si>
  <si>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</si>
  <si>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</si>
  <si>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</si>
  <si>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</si>
  <si>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</si>
  <si>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</si>
  <si>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</si>
  <si>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</si>
  <si>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</si>
  <si>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</si>
  <si>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</si>
  <si>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</si>
  <si>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</si>
  <si>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</si>
  <si>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</si>
  <si>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</si>
  <si>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</si>
  <si>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</si>
  <si>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</si>
  <si>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</si>
  <si>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</si>
  <si>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</si>
  <si>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</si>
  <si>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</si>
  <si>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</si>
  <si>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</si>
  <si>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</si>
  <si>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</si>
  <si>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</si>
  <si>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</si>
  <si>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</si>
  <si>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</si>
  <si>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</si>
  <si>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</si>
  <si>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</si>
  <si>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</si>
  <si>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</si>
  <si>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</si>
  <si>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</si>
  <si>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</si>
  <si>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</si>
  <si>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</si>
  <si>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</si>
  <si>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</si>
  <si>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</si>
  <si>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</si>
  <si>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</si>
  <si>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</si>
  <si>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</si>
  <si>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</si>
  <si>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</si>
  <si>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</si>
  <si>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</si>
  <si>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</si>
  <si>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</si>
  <si>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</si>
  <si>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</si>
  <si>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</si>
  <si>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</si>
  <si>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</si>
  <si>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</si>
  <si>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</si>
  <si>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</si>
  <si>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</si>
  <si>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</si>
  <si>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</si>
  <si>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</si>
  <si>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</si>
  <si>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</si>
  <si>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</si>
  <si>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</si>
  <si>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</si>
  <si>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</si>
  <si>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</si>
  <si>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</si>
  <si>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</si>
  <si>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</si>
  <si>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</si>
  <si>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</si>
  <si>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</si>
  <si>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</si>
  <si>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</si>
  <si>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</si>
  <si>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</si>
  <si>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</si>
  <si>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</si>
  <si>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</si>
  <si>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</si>
  <si>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</si>
  <si>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</si>
  <si>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</si>
  <si>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</si>
  <si>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</si>
  <si>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</si>
  <si>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</si>
  <si>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</si>
  <si>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</si>
  <si>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</si>
  <si>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</si>
  <si>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</si>
  <si>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</si>
  <si>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</si>
  <si>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</si>
  <si>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</si>
  <si>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</si>
  <si>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</si>
  <si>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</si>
  <si>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</si>
  <si>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</si>
  <si>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</si>
  <si>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</si>
  <si>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</si>
  <si>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</si>
  <si>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</si>
  <si>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</si>
  <si>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</si>
  <si>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</si>
  <si>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</si>
  <si>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</si>
  <si>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</si>
  <si>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</si>
  <si>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</si>
  <si>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</si>
  <si>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</si>
  <si>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</si>
  <si>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</si>
  <si>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</si>
  <si>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</si>
  <si>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</si>
  <si>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</si>
  <si>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</si>
  <si>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</si>
  <si>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</si>
  <si>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</si>
  <si>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</si>
  <si>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</si>
  <si>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</si>
  <si>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</si>
  <si>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</si>
  <si>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</si>
  <si>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</si>
  <si>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</si>
  <si>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</si>
  <si>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</si>
  <si>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</si>
  <si>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</si>
  <si>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</si>
  <si>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</si>
  <si>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</si>
  <si>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</si>
  <si>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</si>
  <si>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</si>
  <si>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</si>
  <si>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</si>
  <si>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</si>
  <si>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</si>
  <si>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</si>
  <si>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</si>
  <si>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</si>
  <si>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</si>
  <si>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</si>
  <si>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</si>
  <si>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</si>
  <si>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</si>
  <si>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</si>
  <si>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</si>
  <si>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</si>
  <si>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</si>
  <si>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</si>
  <si>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</si>
  <si>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</si>
  <si>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</si>
  <si>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</si>
  <si>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</si>
  <si>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</si>
  <si>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</si>
  <si>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</si>
  <si>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</si>
  <si>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</si>
  <si>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</si>
  <si>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</si>
  <si>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</si>
  <si>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</si>
  <si>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</si>
  <si>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</si>
  <si>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</si>
  <si>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</si>
  <si>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</si>
  <si>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</si>
  <si>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</si>
  <si>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</si>
  <si>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</si>
  <si>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</si>
  <si>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</si>
  <si>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</si>
  <si>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</si>
  <si>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</si>
  <si>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</si>
  <si>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</si>
  <si>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</si>
  <si>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</si>
  <si>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</si>
  <si>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</si>
  <si>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</si>
  <si>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</si>
  <si>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</si>
  <si>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</si>
  <si>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</si>
  <si>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</si>
  <si>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</si>
  <si>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</si>
  <si>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</si>
  <si>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</si>
  <si>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</si>
  <si>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</si>
  <si>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</si>
  <si>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</si>
  <si>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</si>
  <si>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</si>
  <si>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</si>
  <si>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</si>
  <si>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</si>
  <si>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</si>
  <si>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</si>
  <si>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</si>
  <si>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</si>
  <si>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</si>
  <si>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</si>
  <si>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</si>
  <si>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</si>
  <si>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</si>
  <si>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</si>
  <si>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</si>
  <si>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</si>
  <si>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</si>
  <si>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</si>
  <si>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</si>
  <si>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</si>
  <si>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</si>
  <si>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</si>
  <si>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</si>
  <si>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</si>
  <si>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</si>
  <si>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</si>
  <si>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</si>
  <si>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</si>
  <si>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</si>
  <si>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</si>
  <si>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</si>
  <si>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</si>
  <si>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</si>
  <si>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</si>
  <si>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</si>
  <si>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</si>
  <si>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</si>
  <si>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</si>
  <si>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</si>
  <si>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</si>
  <si>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</si>
  <si>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</si>
  <si>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</si>
  <si>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</si>
  <si>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</si>
  <si>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</si>
  <si>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</si>
  <si>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</si>
  <si>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</si>
  <si>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</si>
  <si>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</si>
  <si>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</si>
  <si>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</si>
  <si>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</si>
  <si>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</si>
  <si>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</si>
  <si>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</si>
  <si>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</si>
  <si>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</si>
  <si>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</si>
  <si>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</si>
  <si>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</si>
  <si>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</si>
  <si>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</si>
  <si>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</si>
  <si>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</si>
  <si>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</si>
  <si>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</si>
  <si>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</si>
  <si>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</si>
  <si>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</si>
  <si>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</si>
  <si>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</si>
  <si>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</si>
  <si>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</si>
  <si>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</si>
  <si>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</si>
  <si>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</si>
  <si>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</si>
  <si>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</si>
  <si>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</si>
  <si>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</si>
  <si>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</si>
  <si>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</si>
  <si>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</si>
  <si>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</si>
  <si>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</si>
  <si>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</si>
  <si>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</si>
  <si>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</si>
  <si>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</si>
  <si>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</si>
  <si>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</si>
  <si>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</si>
  <si>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</si>
  <si>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</si>
  <si>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</si>
  <si>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</si>
  <si>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</si>
  <si>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</si>
  <si>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</si>
  <si>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</si>
  <si>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</si>
  <si>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</si>
  <si>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</si>
  <si>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</si>
  <si>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</si>
  <si>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</si>
  <si>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</si>
  <si>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</si>
  <si>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</si>
  <si>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</si>
  <si>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</si>
  <si>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</si>
  <si>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</si>
  <si>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</si>
  <si>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</si>
  <si>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</si>
  <si>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</si>
  <si>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</si>
  <si>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</si>
  <si>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</si>
  <si>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</si>
  <si>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</si>
  <si>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</si>
  <si>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</si>
  <si>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</si>
  <si>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</si>
  <si>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</si>
  <si>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</si>
  <si>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</si>
  <si>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</si>
  <si>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</si>
  <si>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</si>
  <si>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</si>
  <si>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</si>
  <si>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</si>
  <si>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</si>
  <si>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</si>
  <si>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</si>
  <si>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</si>
  <si>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</si>
  <si>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</si>
  <si>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</si>
  <si>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</si>
  <si>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</si>
  <si>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</si>
  <si>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</si>
  <si>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</si>
  <si>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</si>
  <si>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</si>
  <si>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</si>
  <si>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</si>
  <si>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</si>
  <si>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</si>
  <si>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</si>
  <si>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</si>
  <si>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</si>
  <si>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</si>
  <si>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</si>
  <si>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</si>
  <si>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</si>
  <si>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</si>
  <si>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</si>
  <si>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</si>
  <si>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</si>
  <si>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</si>
  <si>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</si>
  <si>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</si>
  <si>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</si>
  <si>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</si>
  <si>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</si>
  <si>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</si>
  <si>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</si>
  <si>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</si>
  <si>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</si>
  <si>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</si>
  <si>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</si>
  <si>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</si>
  <si>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</si>
  <si>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</si>
  <si>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</si>
  <si>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</si>
  <si>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</si>
  <si>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</si>
  <si>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</si>
  <si>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</si>
  <si>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</si>
  <si>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</si>
  <si>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</si>
  <si>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</si>
  <si>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</si>
  <si>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</si>
  <si>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</si>
  <si>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</si>
  <si>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</si>
  <si>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</si>
  <si>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</si>
  <si>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</si>
  <si>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</si>
  <si>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</si>
  <si>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</si>
  <si>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</si>
  <si>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</si>
  <si>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</si>
  <si>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</si>
  <si>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</si>
  <si>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</si>
  <si>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</si>
  <si>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</si>
  <si>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</si>
  <si>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</si>
  <si>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</si>
  <si>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</si>
  <si>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</si>
  <si>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</si>
  <si>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</si>
  <si>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</si>
  <si>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</si>
  <si>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</si>
  <si>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</si>
  <si>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</si>
  <si>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</si>
  <si>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</si>
  <si>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</si>
  <si>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</si>
  <si>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</si>
  <si>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</si>
  <si>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</si>
  <si>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</si>
  <si>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</si>
  <si>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</si>
  <si>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</si>
  <si>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</si>
  <si>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</si>
  <si>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</si>
  <si>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</si>
  <si>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</si>
  <si>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</si>
  <si>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</si>
  <si>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</si>
  <si>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</si>
  <si>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</si>
  <si>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</si>
  <si>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</si>
  <si>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</si>
  <si>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</si>
  <si>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</si>
  <si>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</si>
  <si>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</si>
  <si>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</si>
  <si>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</si>
  <si>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</si>
  <si>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</si>
  <si>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</si>
  <si>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</si>
  <si>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</si>
  <si>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</si>
  <si>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</si>
  <si>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</si>
  <si>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</si>
  <si>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</si>
  <si>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</si>
  <si>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</si>
  <si>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</si>
  <si>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</si>
  <si>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</si>
  <si>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</si>
  <si>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</si>
  <si>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</si>
  <si>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</si>
  <si>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</si>
  <si>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</si>
  <si>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</si>
  <si>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</si>
  <si>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</si>
  <si>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</si>
  <si>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</si>
  <si>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</si>
  <si>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</si>
  <si>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</si>
  <si>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</si>
  <si>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</si>
  <si>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</si>
  <si>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</si>
  <si>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</si>
  <si>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</si>
  <si>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</si>
  <si>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</si>
  <si>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</si>
  <si>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</si>
  <si>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</si>
  <si>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</si>
  <si>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</si>
  <si>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</si>
  <si>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</si>
  <si>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</si>
  <si>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</si>
  <si>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</si>
  <si>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</si>
  <si>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</si>
  <si>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</si>
  <si>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</si>
  <si>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</si>
  <si>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</si>
  <si>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</si>
  <si>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</si>
  <si>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</si>
  <si>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</si>
  <si>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</si>
  <si>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</si>
  <si>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</si>
  <si>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</si>
  <si>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</si>
  <si>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</si>
  <si>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</si>
  <si>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</si>
  <si>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</si>
  <si>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</si>
  <si>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</si>
  <si>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</si>
  <si>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</si>
  <si>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</si>
  <si>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</si>
  <si>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</si>
  <si>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</si>
  <si>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</si>
  <si>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</si>
  <si>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</si>
  <si>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</si>
  <si>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</si>
  <si>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</si>
  <si>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</si>
  <si>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</si>
  <si>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</si>
  <si>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</si>
  <si>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</si>
  <si>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</si>
  <si>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</si>
  <si>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</si>
  <si>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</si>
  <si>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</si>
  <si>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</si>
  <si>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</si>
  <si>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</si>
  <si>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</si>
  <si>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</si>
  <si>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</si>
  <si>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</si>
  <si>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</si>
  <si>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</si>
  <si>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</si>
  <si>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</si>
  <si>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</si>
  <si>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</si>
  <si>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</si>
  <si>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</si>
  <si>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</si>
  <si>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</si>
  <si>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</si>
  <si>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</si>
  <si>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</si>
  <si>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</si>
  <si>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</si>
  <si>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</si>
  <si>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</si>
  <si>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</si>
  <si>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</si>
  <si>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</si>
  <si>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</si>
  <si>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</si>
  <si>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</si>
  <si>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</si>
  <si>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</si>
  <si>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</si>
  <si>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</si>
  <si>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</si>
  <si>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</si>
  <si>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</si>
  <si>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</si>
  <si>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</si>
  <si>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</si>
  <si>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</si>
  <si>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</si>
  <si>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</si>
  <si>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</si>
  <si>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</si>
  <si>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</si>
  <si>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</si>
  <si>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</si>
  <si>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</si>
  <si>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</si>
  <si>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</si>
  <si>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</si>
  <si>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</si>
  <si>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</si>
  <si>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</si>
  <si>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</si>
  <si>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</si>
  <si>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</si>
  <si>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</si>
  <si>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</si>
  <si>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</si>
  <si>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</si>
  <si>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</si>
  <si>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</si>
  <si>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</si>
  <si>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</si>
  <si>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</si>
  <si>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</si>
  <si>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</si>
  <si>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</si>
  <si>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</si>
  <si>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</si>
  <si>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</si>
  <si>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</si>
  <si>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</si>
  <si>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</si>
  <si>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</si>
  <si>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</si>
  <si>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</si>
  <si>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</si>
  <si>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</si>
  <si>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</si>
  <si>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</si>
  <si>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</si>
  <si>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</si>
  <si>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</si>
  <si>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</si>
  <si>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</si>
  <si>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</si>
  <si>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</si>
  <si>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</si>
  <si>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</si>
  <si>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</si>
  <si>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</si>
  <si>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</si>
  <si>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</si>
  <si>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</si>
  <si>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</si>
  <si>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</si>
  <si>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</si>
  <si>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</si>
  <si>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</si>
  <si>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</si>
  <si>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</si>
  <si>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</si>
  <si>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</si>
  <si>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</si>
  <si>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</si>
  <si>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</si>
  <si>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</si>
  <si>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</si>
  <si>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</si>
  <si>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</si>
  <si>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</si>
  <si>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</si>
  <si>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</si>
  <si>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</si>
  <si>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</si>
  <si>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</si>
  <si>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</si>
  <si>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</si>
  <si>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</si>
  <si>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</si>
  <si>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</si>
  <si>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</si>
  <si>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</si>
  <si>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</si>
  <si>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</si>
  <si>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</si>
  <si>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</si>
  <si>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</si>
  <si>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</si>
  <si>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</si>
  <si>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</si>
  <si>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</si>
  <si>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</si>
  <si>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</si>
  <si>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</si>
  <si>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</si>
  <si>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</si>
  <si>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</si>
  <si>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</si>
  <si>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</si>
  <si>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</si>
  <si>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</si>
  <si>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</si>
  <si>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</si>
  <si>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</si>
  <si>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</si>
  <si>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</si>
  <si>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</si>
  <si>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</si>
  <si>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</si>
  <si>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</si>
  <si>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</si>
  <si>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</si>
  <si>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</si>
  <si>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</si>
  <si>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</si>
  <si>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</si>
  <si>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</si>
  <si>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</si>
  <si>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</si>
  <si>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</si>
  <si>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</si>
  <si>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</si>
  <si>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</si>
  <si>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</si>
  <si>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</si>
  <si>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</si>
  <si>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</si>
  <si>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</si>
  <si>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</si>
  <si>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</si>
  <si>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</si>
  <si>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</si>
  <si>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</si>
  <si>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</si>
  <si>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</si>
  <si>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</si>
  <si>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</si>
  <si>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</si>
  <si>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</si>
  <si>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</si>
  <si>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</si>
  <si>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</si>
  <si>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</si>
  <si>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</si>
  <si>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</si>
  <si>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</si>
  <si>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</si>
  <si>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</si>
  <si>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</si>
  <si>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</si>
  <si>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</si>
  <si>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</si>
  <si>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</si>
  <si>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</si>
  <si>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</si>
  <si>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</si>
  <si>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</si>
  <si>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</si>
  <si>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</si>
  <si>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</si>
  <si>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</si>
  <si>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</si>
  <si>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</si>
  <si>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</si>
  <si>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</si>
  <si>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</si>
  <si>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</si>
  <si>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</si>
  <si>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</si>
  <si>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</si>
  <si>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</si>
  <si>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</si>
  <si>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</si>
  <si>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</si>
  <si>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</si>
  <si>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</si>
  <si>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</si>
  <si>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</si>
  <si>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</si>
  <si>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</si>
  <si>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</si>
  <si>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</si>
  <si>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</si>
  <si>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</si>
  <si>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</si>
  <si>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</si>
  <si>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</si>
  <si>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</si>
  <si>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</si>
  <si>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</si>
  <si>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</si>
  <si>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</si>
  <si>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</si>
  <si>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</si>
  <si>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</si>
  <si>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</si>
  <si>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</si>
  <si>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</si>
  <si>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</si>
  <si>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</si>
  <si>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</si>
  <si>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</si>
  <si>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</si>
  <si>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</si>
  <si>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</si>
  <si>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</si>
  <si>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</si>
  <si>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</si>
  <si>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</si>
  <si>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</si>
  <si>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</si>
  <si>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</si>
  <si>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</si>
  <si>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</si>
  <si>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</si>
  <si>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</si>
  <si>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</si>
  <si>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</si>
  <si>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</si>
  <si>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</si>
  <si>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</si>
  <si>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</si>
  <si>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</si>
  <si>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</si>
  <si>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</si>
  <si>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</si>
  <si>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</si>
  <si>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</si>
  <si>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</si>
  <si>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</si>
  <si>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</si>
  <si>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</si>
  <si>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</si>
  <si>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</si>
  <si>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</si>
  <si>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</si>
  <si>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</si>
  <si>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</si>
  <si>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</si>
  <si>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</si>
  <si>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</si>
  <si>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</si>
  <si>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</si>
  <si>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</si>
  <si>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</si>
  <si>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</si>
  <si>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</si>
  <si>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</si>
  <si>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</si>
  <si>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</si>
  <si>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</si>
  <si>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</si>
  <si>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</si>
  <si>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</si>
  <si>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</si>
  <si>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</si>
  <si>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</si>
  <si>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</si>
  <si>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</si>
  <si>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</si>
  <si>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</si>
  <si>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</si>
  <si>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</si>
  <si>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</si>
  <si>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</si>
  <si>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</si>
  <si>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</si>
  <si>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</si>
  <si>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</si>
  <si>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</si>
  <si>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</si>
  <si>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</si>
  <si>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</si>
  <si>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</si>
  <si>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</si>
  <si>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</si>
  <si>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</si>
  <si>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</si>
  <si>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</si>
  <si>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</si>
  <si>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</si>
  <si>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</si>
  <si>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</si>
  <si>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</si>
  <si>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</si>
  <si>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</si>
  <si>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</si>
  <si>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</si>
  <si>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</si>
  <si>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</si>
  <si>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</si>
  <si>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</si>
  <si>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</si>
  <si>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</si>
  <si>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</si>
  <si>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</si>
  <si>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</si>
  <si>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</si>
  <si>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</si>
  <si>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</si>
  <si>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</si>
  <si>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</si>
  <si>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</si>
  <si>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</si>
  <si>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</si>
  <si>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</si>
  <si>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</si>
  <si>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</si>
  <si>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</si>
  <si>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</si>
  <si>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</si>
  <si>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</si>
  <si>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</si>
  <si>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</si>
  <si>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</si>
  <si>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</si>
  <si>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</si>
  <si>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</si>
  <si>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</si>
  <si>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</si>
  <si>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</si>
  <si>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</si>
  <si>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</si>
  <si>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</si>
  <si>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</si>
  <si>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</si>
  <si>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</si>
  <si>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</si>
  <si>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</si>
  <si>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</si>
  <si>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</si>
  <si>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</si>
  <si>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</si>
  <si>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</si>
  <si>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</si>
  <si>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</si>
  <si>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</si>
  <si>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</si>
  <si>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</si>
  <si>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</si>
  <si>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</si>
  <si>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</si>
  <si>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</si>
  <si>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</si>
  <si>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</si>
  <si>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</si>
  <si>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</si>
  <si>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</si>
  <si>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</si>
  <si>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</si>
  <si>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</si>
  <si>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</si>
  <si>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</si>
  <si>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</si>
  <si>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</si>
  <si>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</si>
  <si>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</si>
  <si>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</si>
  <si>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</si>
  <si>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</si>
  <si>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</si>
  <si>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</si>
  <si>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</si>
  <si>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</si>
  <si>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</si>
  <si>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</si>
  <si>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</si>
  <si>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</si>
  <si>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</si>
  <si>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</si>
  <si>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</si>
  <si>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</si>
  <si>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</si>
  <si>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</si>
  <si>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</si>
  <si>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</si>
  <si>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</si>
  <si>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</si>
  <si>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</si>
  <si>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</si>
  <si>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</si>
  <si>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</si>
  <si>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</si>
  <si>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</si>
  <si>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</si>
  <si>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</si>
  <si>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</si>
  <si>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</si>
  <si>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</si>
  <si>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</si>
  <si>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</si>
  <si>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</si>
  <si>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</si>
  <si>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</si>
  <si>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</si>
  <si>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</si>
  <si>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</si>
  <si>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</si>
  <si>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</si>
  <si>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</si>
  <si>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</si>
  <si>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</si>
  <si>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</si>
  <si>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</si>
  <si>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</si>
  <si>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</si>
  <si>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</si>
  <si>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</si>
  <si>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</si>
  <si>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</si>
  <si>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</si>
  <si>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</si>
  <si>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</si>
  <si>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</si>
  <si>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</si>
  <si>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</si>
  <si>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</si>
  <si>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</si>
  <si>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</si>
  <si>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</si>
  <si>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</si>
  <si>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</si>
  <si>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</si>
  <si>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</si>
  <si>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</si>
  <si>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</si>
  <si>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</si>
  <si>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</si>
  <si>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</si>
  <si>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</si>
  <si>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Farbcode
M1</t>
  </si>
  <si>
    <t>Farbcode
M2</t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</si>
  <si>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</si>
  <si>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</si>
  <si>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</si>
  <si>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</si>
  <si>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</si>
  <si>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</si>
  <si>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</si>
  <si>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</si>
  <si>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</si>
  <si>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</si>
  <si>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</si>
  <si>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</si>
  <si>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</si>
  <si>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</si>
  <si>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</si>
  <si>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</si>
  <si>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</si>
  <si>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</si>
  <si>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</si>
  <si>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</si>
  <si>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</si>
  <si>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</si>
  <si>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</si>
  <si>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</si>
  <si>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</si>
  <si>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</si>
  <si>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</si>
  <si>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</si>
  <si>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</si>
  <si>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</si>
  <si>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</si>
  <si>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</si>
  <si>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</si>
  <si>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</si>
  <si>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</si>
  <si>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</si>
  <si>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</si>
  <si>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</si>
  <si>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</si>
  <si>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</si>
  <si>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</si>
  <si>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</si>
  <si>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</si>
  <si>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</si>
  <si>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</si>
  <si>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</si>
  <si>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</si>
  <si>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</si>
  <si>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</si>
  <si>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</si>
  <si>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</si>
  <si>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</si>
  <si>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</si>
  <si>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</si>
  <si>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</si>
  <si>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</si>
  <si>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</si>
  <si>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</si>
  <si>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</si>
  <si>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</si>
  <si>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</si>
  <si>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</si>
  <si>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</si>
  <si>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</si>
  <si>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</si>
  <si>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</si>
  <si>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</si>
  <si>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</si>
  <si>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</si>
  <si>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</si>
  <si>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</si>
  <si>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</si>
  <si>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</si>
  <si>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</si>
  <si>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</si>
  <si>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</si>
  <si>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</si>
  <si>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</si>
  <si>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</si>
  <si>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</si>
  <si>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</si>
  <si>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</si>
  <si>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</si>
  <si>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</si>
  <si>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</si>
  <si>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</si>
  <si>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</si>
  <si>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</si>
  <si>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</si>
  <si>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</si>
  <si>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</si>
  <si>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</si>
  <si>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</si>
  <si>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</si>
  <si>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</si>
  <si>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</si>
  <si>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</si>
  <si>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</si>
  <si>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</si>
  <si>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</si>
  <si>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</si>
  <si>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</si>
  <si>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</si>
  <si>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</si>
  <si>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</si>
  <si>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</si>
  <si>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</si>
  <si>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</si>
  <si>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</si>
  <si>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</si>
  <si>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</si>
  <si>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</si>
  <si>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</si>
  <si>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</si>
  <si>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</si>
  <si>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</si>
  <si>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</si>
  <si>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</si>
  <si>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</si>
  <si>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</si>
  <si>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</si>
  <si>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</si>
  <si>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</si>
  <si>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</si>
  <si>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</si>
  <si>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</si>
  <si>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</si>
  <si>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</si>
  <si>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</si>
  <si>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</si>
  <si>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</si>
  <si>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</si>
  <si>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</si>
  <si>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</si>
  <si>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</si>
  <si>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</si>
  <si>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</si>
  <si>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</si>
  <si>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</si>
  <si>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</si>
  <si>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</si>
  <si>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</si>
  <si>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</si>
  <si>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</si>
  <si>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</si>
  <si>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</si>
  <si>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</si>
  <si>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</si>
  <si>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</si>
  <si>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</si>
  <si>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</si>
  <si>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</si>
  <si>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</si>
  <si>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</si>
  <si>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</si>
  <si>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</si>
  <si>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</si>
  <si>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</si>
  <si>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</si>
  <si>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</si>
  <si>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</si>
  <si>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</si>
  <si>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</si>
  <si>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</si>
  <si>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</si>
  <si>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</si>
  <si>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</si>
  <si>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</si>
  <si>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</si>
  <si>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</si>
  <si>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</si>
  <si>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</si>
  <si>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</si>
  <si>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</si>
  <si>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</si>
  <si>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</si>
  <si>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</si>
  <si>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</si>
  <si>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</si>
  <si>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</si>
  <si>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</si>
  <si>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</si>
  <si>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</si>
  <si>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</si>
  <si>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</si>
  <si>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</si>
  <si>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</si>
  <si>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</si>
  <si>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</si>
  <si>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</si>
  <si>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</si>
  <si>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</si>
  <si>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</si>
  <si>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</si>
  <si>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</si>
  <si>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</si>
  <si>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</si>
  <si>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</si>
  <si>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</si>
  <si>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</si>
  <si>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</si>
  <si>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</si>
  <si>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</si>
  <si>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</si>
  <si>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</si>
  <si>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</si>
  <si>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</si>
  <si>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</si>
  <si>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</si>
  <si>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</si>
  <si>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</si>
  <si>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</si>
  <si>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</si>
  <si>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</si>
  <si>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</si>
  <si>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</si>
  <si>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</si>
  <si>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</si>
  <si>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</si>
  <si>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</si>
  <si>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</si>
  <si>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</si>
  <si>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</si>
  <si>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</si>
  <si>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</si>
  <si>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</si>
  <si>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</si>
  <si>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</si>
  <si>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</si>
  <si>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</si>
  <si>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</si>
  <si>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</si>
  <si>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</si>
  <si>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</si>
  <si>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</si>
  <si>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</si>
  <si>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</si>
  <si>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</si>
  <si>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</si>
  <si>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</si>
  <si>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</si>
  <si>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</si>
  <si>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</si>
  <si>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</si>
  <si>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</si>
  <si>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</si>
  <si>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</si>
  <si>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</si>
  <si>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</si>
  <si>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</si>
  <si>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</si>
  <si>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</si>
  <si>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</si>
  <si>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</si>
  <si>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</si>
  <si>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</si>
  <si>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</si>
  <si>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</si>
  <si>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</si>
  <si>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</si>
  <si>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</si>
  <si>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</si>
  <si>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</si>
  <si>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</si>
  <si>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</si>
  <si>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</si>
  <si>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</si>
  <si>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</si>
  <si>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</si>
  <si>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</si>
  <si>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</si>
  <si>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</si>
  <si>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</si>
  <si>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</si>
  <si>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</si>
  <si>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</si>
  <si>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</si>
  <si>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</si>
  <si>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</si>
  <si>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</si>
  <si>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</si>
  <si>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</si>
  <si>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</si>
  <si>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</si>
  <si>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</si>
  <si>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</si>
  <si>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</si>
  <si>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</si>
  <si>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</si>
  <si>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</si>
  <si>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</si>
  <si>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</si>
  <si>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</si>
  <si>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</si>
  <si>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</si>
  <si>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</si>
  <si>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</si>
  <si>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</si>
  <si>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Data di consegna:</t>
  </si>
  <si>
    <t>N° tel. cantiere*:</t>
  </si>
  <si>
    <t>Referente in cantiere*:</t>
  </si>
  <si>
    <t>Progetto RUWA n°:</t>
  </si>
  <si>
    <t>Impresa edile*:</t>
  </si>
  <si>
    <t>Studio d'ingegneria*:</t>
  </si>
  <si>
    <t>Cantiere*:</t>
  </si>
  <si>
    <t>Indirizzo di consegna*:</t>
  </si>
  <si>
    <t>Parte d'opera*:</t>
  </si>
  <si>
    <t>Nota:</t>
  </si>
  <si>
    <t>Controllato:</t>
  </si>
  <si>
    <t>Data:</t>
  </si>
  <si>
    <t>Piano n°:</t>
  </si>
  <si>
    <t>Compilato:</t>
  </si>
  <si>
    <t>Tipo</t>
  </si>
  <si>
    <t>Ordine di compilazione</t>
  </si>
  <si>
    <t>Totale</t>
  </si>
  <si>
    <r>
      <t xml:space="preserve">Quantità
</t>
    </r>
    <r>
      <rPr>
        <sz val="10"/>
        <color theme="1"/>
        <rFont val="Calibri"/>
        <family val="2"/>
        <scheme val="minor"/>
      </rPr>
      <t>[pz.]</t>
    </r>
  </si>
  <si>
    <r>
      <t xml:space="preserve">Altezza
</t>
    </r>
    <r>
      <rPr>
        <sz val="10"/>
        <color theme="1"/>
        <rFont val="Calibri"/>
        <family val="2"/>
        <scheme val="minor"/>
      </rPr>
      <t>[cm]</t>
    </r>
  </si>
  <si>
    <r>
      <t xml:space="preserve">Lung. tot. 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</si>
  <si>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</si>
  <si>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</si>
  <si>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</si>
  <si>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DISTANZIATORI A GABBIA SUNO / SUNO-mini / KUFU / KUFU-mini / STÜBÜ</t>
  </si>
  <si>
    <t>SE AVETE DOMANDE SUL MODULO D'ORDINE O SULLE FORME SPECIALI, CONTATTATE I NOSTRI INGEGNERI.</t>
  </si>
  <si>
    <t>ESEMPI</t>
  </si>
  <si>
    <t>Connessione a parete</t>
  </si>
  <si>
    <t xml:space="preserve">Apertura della gru 1.Et.	</t>
  </si>
  <si>
    <t xml:space="preserve">Apertura della gru 2.Et.	</t>
  </si>
  <si>
    <t>Richiesta d'offerta</t>
  </si>
  <si>
    <t>Ordine</t>
  </si>
  <si>
    <t>Consiglio tecnico</t>
  </si>
  <si>
    <t>LEGENDA</t>
  </si>
  <si>
    <t>Campo obbligatorio</t>
  </si>
  <si>
    <t>A scelta</t>
  </si>
  <si>
    <t>Non disponibile</t>
  </si>
  <si>
    <t>SPIEGAZIONI</t>
  </si>
  <si>
    <t>Qualità</t>
  </si>
  <si>
    <r>
      <t xml:space="preserve">Barra </t>
    </r>
    <r>
      <rPr>
        <sz val="8"/>
        <color theme="1"/>
        <rFont val="Calibri"/>
        <family val="2"/>
        <scheme val="minor"/>
      </rPr>
      <t>(1)</t>
    </r>
  </si>
  <si>
    <r>
      <t xml:space="preserve">Peso </t>
    </r>
    <r>
      <rPr>
        <sz val="10"/>
        <color theme="1"/>
        <rFont val="Calibri"/>
        <family val="2"/>
        <scheme val="minor"/>
      </rPr>
      <t>[kg/m]</t>
    </r>
  </si>
  <si>
    <t>Forma</t>
  </si>
  <si>
    <r>
      <t xml:space="preserve">Manicotti </t>
    </r>
    <r>
      <rPr>
        <sz val="8"/>
        <color theme="1"/>
        <rFont val="Calibri"/>
        <family val="2"/>
        <scheme val="minor"/>
      </rPr>
      <t>(2)</t>
    </r>
  </si>
  <si>
    <r>
      <t>Accessori</t>
    </r>
    <r>
      <rPr>
        <sz val="8"/>
        <color theme="1"/>
        <rFont val="Calibri"/>
        <family val="2"/>
        <scheme val="minor"/>
      </rPr>
      <t xml:space="preserve"> (3)</t>
    </r>
  </si>
  <si>
    <t>M1</t>
  </si>
  <si>
    <t>M2</t>
  </si>
  <si>
    <r>
      <t xml:space="preserve">Dimensioni esterne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</si>
  <si>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Lung. forma </t>
    </r>
    <r>
      <rPr>
        <sz val="10"/>
        <color theme="1"/>
        <rFont val="Calibri"/>
        <family val="2"/>
        <scheme val="minor"/>
      </rPr>
      <t>[cm]</t>
    </r>
  </si>
  <si>
    <r>
      <t xml:space="preserve">Peso </t>
    </r>
    <r>
      <rPr>
        <sz val="9"/>
        <color theme="1"/>
        <rFont val="Calibri"/>
        <family val="2"/>
        <scheme val="minor"/>
      </rPr>
      <t>[kg/pz]</t>
    </r>
  </si>
  <si>
    <r>
      <t xml:space="preserve">Qua.
</t>
    </r>
    <r>
      <rPr>
        <sz val="10"/>
        <color theme="1"/>
        <rFont val="Calibri"/>
        <family val="2"/>
        <scheme val="minor"/>
      </rPr>
      <t>[pz]</t>
    </r>
  </si>
  <si>
    <r>
      <t xml:space="preserve">Lung. totale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</si>
  <si>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Peso totale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</si>
  <si>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Commenti</t>
  </si>
  <si>
    <t>Codice colore
M1</t>
  </si>
  <si>
    <t>Codice colore
M2</t>
  </si>
  <si>
    <t>Codice prodotto</t>
  </si>
  <si>
    <r>
      <t>Manicotti</t>
    </r>
    <r>
      <rPr>
        <sz val="8"/>
        <color theme="1"/>
        <rFont val="Calibri"/>
        <family val="2"/>
        <scheme val="minor"/>
      </rPr>
      <t xml:space="preserve"> (2)</t>
    </r>
  </si>
  <si>
    <r>
      <t xml:space="preserve">Qta.
</t>
    </r>
    <r>
      <rPr>
        <sz val="10"/>
        <color theme="1"/>
        <rFont val="Calibri"/>
        <family val="2"/>
        <scheme val="minor"/>
      </rPr>
      <t>[pz]</t>
    </r>
  </si>
  <si>
    <t>SISTEMA DI CONNESSIONE A VITE CON CALCESTRUZZO IN ACCIAIO B500B, B500C O ACCIAIO INOX VE1 (1.4362), VE2 (1.4462)</t>
  </si>
  <si>
    <r>
      <t xml:space="preserve">Schizzo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(tutte le dimensioni sono dimensioni esterne in [cm])</t>
    </r>
  </si>
  <si>
    <r>
      <t xml:space="preserve">(1) Disponibilità di diametri e forme a seconda della qualità. </t>
    </r>
    <r>
      <rPr>
        <b/>
        <sz val="10"/>
        <color theme="1"/>
        <rFont val="Calibri"/>
        <family val="2"/>
        <scheme val="minor"/>
      </rPr>
      <t>Qualità disponibili:</t>
    </r>
    <r>
      <rPr>
        <sz val="10"/>
        <color theme="1"/>
        <rFont val="Calibri"/>
        <family val="2"/>
        <scheme val="minor"/>
      </rPr>
      <t xml:space="preserve"> B500B, B500C, VE1 (1,4362), VE2 (1,4462).
(2) </t>
    </r>
    <r>
      <rPr>
        <b/>
        <sz val="10"/>
        <color theme="1"/>
        <rFont val="Calibri"/>
        <family val="2"/>
        <scheme val="minor"/>
      </rPr>
      <t xml:space="preserve">Disponibilità di tipi di manicotti </t>
    </r>
    <r>
      <rPr>
        <sz val="10"/>
        <color theme="1"/>
        <rFont val="Calibri"/>
        <family val="2"/>
        <scheme val="minor"/>
      </rPr>
      <t xml:space="preserve">a seconda del diametro selezionato. </t>
    </r>
    <r>
      <rPr>
        <b/>
        <sz val="10"/>
        <color theme="1"/>
        <rFont val="Calibri"/>
        <family val="2"/>
        <scheme val="minor"/>
      </rPr>
      <t xml:space="preserve">Le combinazioni di manicotti </t>
    </r>
    <r>
      <rPr>
        <sz val="10"/>
        <color theme="1"/>
        <rFont val="Calibri"/>
        <family val="2"/>
        <scheme val="minor"/>
      </rPr>
      <t xml:space="preserve">M1 e M2 sulla stessa barra devono essere possibili dal punto di vista della progettazione!
(3) </t>
    </r>
    <r>
      <rPr>
        <b/>
        <sz val="10"/>
        <color theme="1"/>
        <rFont val="Calibri"/>
        <family val="2"/>
        <scheme val="minor"/>
      </rPr>
      <t>NT = Dima in plastica , MT = Dima magnetica</t>
    </r>
    <r>
      <rPr>
        <sz val="10"/>
        <color theme="1"/>
        <rFont val="Calibri"/>
        <family val="2"/>
        <scheme val="minor"/>
      </rPr>
      <t xml:space="preserve">, disponibilità a seconda del tipo di manicotti (SMA, RMA, PMA, KM) | I tappo di plastica ST (A) o di protezione RK (B) sono preassemblati.
(4) In assenza di specifiche particolari, gli </t>
    </r>
    <r>
      <rPr>
        <b/>
        <sz val="10"/>
        <color theme="1"/>
        <rFont val="Calibri"/>
        <family val="2"/>
        <scheme val="minor"/>
      </rPr>
      <t>acciai per armatura vengono piegati secondo la norma SIA 262</t>
    </r>
    <r>
      <rPr>
        <sz val="10"/>
        <color theme="1"/>
        <rFont val="Calibri"/>
        <family val="2"/>
        <scheme val="minor"/>
      </rPr>
      <t>. Le specifiche di lunghezza sono dimensioni esterne. Rispettare le dimensioni minime!
      - Forme e curve secondo la norma SIA 262:2013, punto 5.2.4. (Forme e curve) | Tolleranze secondo la norma SIA 262:2013, allegato A.3 (Dimensioni e posizione dei rinforzi)</t>
    </r>
  </si>
  <si>
    <r>
      <t xml:space="preserve">(1) Disponibilità di diametri e forme a seconda della qualità. </t>
    </r>
    <r>
      <rPr>
        <b/>
        <sz val="10"/>
        <color theme="1"/>
        <rFont val="Calibri"/>
        <family val="2"/>
        <scheme val="minor"/>
      </rPr>
      <t>Qualità disponibili:</t>
    </r>
    <r>
      <rPr>
        <sz val="10"/>
        <color theme="1"/>
        <rFont val="Calibri"/>
        <family val="2"/>
        <scheme val="minor"/>
      </rPr>
      <t xml:space="preserve"> B500B, B500C, VE1 (1,4362), VE2 (1,4462).
(2) </t>
    </r>
    <r>
      <rPr>
        <b/>
        <sz val="10"/>
        <color theme="1"/>
        <rFont val="Calibri"/>
        <family val="2"/>
        <scheme val="minor"/>
      </rPr>
      <t>Disponibilità di tipi di manicotti</t>
    </r>
    <r>
      <rPr>
        <sz val="10"/>
        <color theme="1"/>
        <rFont val="Calibri"/>
        <family val="2"/>
        <scheme val="minor"/>
      </rPr>
      <t xml:space="preserve"> a seconda del diametro selezionato. </t>
    </r>
    <r>
      <rPr>
        <b/>
        <sz val="10"/>
        <color theme="1"/>
        <rFont val="Calibri"/>
        <family val="2"/>
        <scheme val="minor"/>
      </rPr>
      <t xml:space="preserve">Le combinazioni di manicotti </t>
    </r>
    <r>
      <rPr>
        <sz val="10"/>
        <color theme="1"/>
        <rFont val="Calibri"/>
        <family val="2"/>
        <scheme val="minor"/>
      </rPr>
      <t xml:space="preserve">M1 e M2 sulla stessa barra devono essere possibili dal punto di vista della progettazione!
(3) </t>
    </r>
    <r>
      <rPr>
        <b/>
        <sz val="10"/>
        <color theme="1"/>
        <rFont val="Calibri"/>
        <family val="2"/>
        <scheme val="minor"/>
      </rPr>
      <t>NT = Dima in plastica , MT = Dima magnetica</t>
    </r>
    <r>
      <rPr>
        <sz val="10"/>
        <color theme="1"/>
        <rFont val="Calibri"/>
        <family val="2"/>
        <scheme val="minor"/>
      </rPr>
      <t xml:space="preserve">, disponibilità a seconda del tipo di manicotti (SMA, RMA, PMA, KM) | I tappo di plastica ST (A) o di protezione RK (B) sono preassemblati.
(4) In assenza di specifiche particolari, gli </t>
    </r>
    <r>
      <rPr>
        <b/>
        <sz val="10"/>
        <color theme="1"/>
        <rFont val="Calibri"/>
        <family val="2"/>
        <scheme val="minor"/>
      </rPr>
      <t>acciai per armatura vengono piegati secondo la norma SIA 262</t>
    </r>
    <r>
      <rPr>
        <sz val="10"/>
        <color theme="1"/>
        <rFont val="Calibri"/>
        <family val="2"/>
        <scheme val="minor"/>
      </rPr>
      <t>. Le specifiche di lunghezza sono dimensioni esterne. Rispettare le dimensioni minime!
      - Forme e curve secondo la norma SIA 262:2013, punto 5.2.4. (Forme e curve) | Tolleranze secondo la norma SIA 262:2013, allegato A.3 (Dimensioni e posizione dei rinforzi)</t>
    </r>
  </si>
  <si>
    <t>pezzi (</t>
  </si>
  <si>
    <t>sacchetti da 200 pezzi)</t>
  </si>
  <si>
    <t>EM30</t>
  </si>
  <si>
    <t>EM43</t>
  </si>
  <si>
    <t>con</t>
  </si>
  <si>
    <t>senza</t>
  </si>
  <si>
    <t>IT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</si>
</sst>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  <numFmt numFmtId="173" formatCode="#\ &quot;pz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16" fontId="0" fillId="0" borderId="31" xfId="0" quotePrefix="1" applyNumberFormat="1" applyBorder="1" applyAlignment="1">
      <alignment horizontal="center" vertical="center"/>
    </xf>
    <xf numFmtId="16" fontId="0" fillId="0" borderId="3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indent="1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0" borderId="25" xfId="0" applyNumberFormat="1" applyFill="1" applyBorder="1" applyAlignment="1" applyProtection="1">
      <alignment horizontal="center" vertical="center" shrinkToFit="1"/>
    </xf>
    <xf numFmtId="1" fontId="32" fillId="0" borderId="25" xfId="0" applyNumberFormat="1" applyFont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67" fontId="0" fillId="0" borderId="25" xfId="0" applyNumberFormat="1" applyBorder="1" applyAlignment="1" applyProtection="1">
      <alignment horizontal="center" vertical="center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3" fontId="0" fillId="0" borderId="25" xfId="0" applyNumberFormat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 wrapText="1"/>
    </xf>
    <xf numFmtId="1" fontId="41" fillId="0" borderId="41" xfId="0" applyNumberFormat="1" applyFont="1" applyBorder="1" applyAlignment="1" applyProtection="1">
      <alignment horizontal="center" vertical="center" shrinkToFit="1"/>
    </xf>
    <xf numFmtId="172" fontId="41" fillId="0" borderId="41" xfId="0" applyNumberFormat="1" applyFont="1" applyBorder="1" applyAlignment="1" applyProtection="1">
      <alignment horizontal="center" vertical="center" shrinkToFit="1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73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7" xfId="0" applyNumberFormat="1" applyFont="1" applyBorder="1" applyAlignment="1" applyProtection="1">
      <alignment horizontal="center" vertical="center" shrinkToFi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9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8" fillId="4" borderId="59" xfId="0" applyFont="1" applyFill="1" applyBorder="1" applyAlignment="1" applyProtection="1">
      <alignment horizontal="center" vertical="center" wrapText="1"/>
    </xf>
    <xf numFmtId="0" fontId="28" fillId="4" borderId="71" xfId="0" applyFont="1" applyFill="1" applyBorder="1" applyAlignment="1" applyProtection="1">
      <alignment horizontal="center" vertical="center" wrapText="1"/>
    </xf>
    <xf numFmtId="0" fontId="28" fillId="4" borderId="8" xfId="0" applyFont="1" applyFill="1" applyBorder="1" applyAlignment="1" applyProtection="1">
      <alignment horizontal="center" vertical="center" wrapText="1"/>
    </xf>
    <xf numFmtId="0" fontId="28" fillId="4" borderId="9" xfId="0" applyFont="1" applyFill="1" applyBorder="1" applyAlignment="1" applyProtection="1">
      <alignment horizontal="center" vertical="center" wrapText="1"/>
    </xf>
    <xf numFmtId="0" fontId="28" fillId="4" borderId="13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inden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36" fillId="0" borderId="0" xfId="0" applyFont="1" applyAlignment="1" applyProtection="1">
      <alignment horizontal="center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0" fontId="12" fillId="4" borderId="71" xfId="0" applyFont="1" applyFill="1" applyBorder="1" applyAlignment="1" applyProtection="1">
      <alignment horizontal="center" vertical="center" wrapText="1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31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d'ordine </a:t>
          </a:r>
          <a:r>
            <a:rPr lang="de-CH" sz="3000" b="1">
              <a:solidFill>
                <a:schemeClr val="accent1"/>
              </a:solidFill>
            </a:rPr>
            <a:t>Peikko MODIX </a:t>
          </a:r>
          <a:r>
            <a:rPr lang="de-CH" sz="3200" b="1">
              <a:solidFill>
                <a:schemeClr val="accent1"/>
              </a:solidFill>
            </a:rPr>
            <a:t>Manicotti per armatura</a:t>
          </a:r>
          <a:r>
            <a:rPr lang="de-CH" sz="3000" b="1">
              <a:solidFill>
                <a:schemeClr val="accent1"/>
              </a:solidFill>
            </a:rPr>
            <a:t> - Forme standard</a:t>
          </a:r>
        </a:p>
      </xdr:txBody>
    </xdr:sp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L</a:t>
          </a:r>
        </a:p>
      </xdr:txBody>
    </xdr:sp>
    <xdr:clientData/>
  </xdr:twoCellAnchor>
  <xdr:twoCellAnchor>
    <xdr:from>
      <xdr:col>44</xdr:col>
      <xdr:colOff>150982</xdr:colOff>
      <xdr:row>34</xdr:row>
      <xdr:rowOff>171450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19887" y="7714120"/>
          <a:ext cx="77216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38100</xdr:rowOff>
    </xdr:from>
    <xdr:to>
      <xdr:col>68</xdr:col>
      <xdr:colOff>223725</xdr:colOff>
      <xdr:row>35</xdr:row>
      <xdr:rowOff>2158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3775"/>
          <a:ext cx="14616000" cy="12404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45</xdr:row>
      <xdr:rowOff>47625</xdr:rowOff>
    </xdr:from>
    <xdr:to>
      <xdr:col>10</xdr:col>
      <xdr:colOff>171450</xdr:colOff>
      <xdr:row>47</xdr:row>
      <xdr:rowOff>16143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C81DD4FA-3796-4D7F-9C3A-DE119D9EB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563225"/>
          <a:ext cx="2400300" cy="368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d'ordine </a:t>
          </a:r>
          <a:r>
            <a:rPr lang="de-CH" sz="3000" b="1">
              <a:solidFill>
                <a:schemeClr val="accent1"/>
              </a:solidFill>
            </a:rPr>
            <a:t>Peikko </a:t>
          </a:r>
          <a:r>
            <a:rPr lang="de-CH" sz="3000" b="1">
              <a:solidFill>
                <a:schemeClr val="accent1"/>
              </a:solidFill>
              <a:latin typeface="+mn-lt"/>
              <a:ea typeface="+mn-ea"/>
              <a:cs typeface="+mn-cs"/>
            </a:rPr>
            <a:t>MODIX Manicotti per armatura - Forme </a:t>
          </a:r>
          <a:r>
            <a:rPr lang="de-CH" sz="3000" b="1">
              <a:solidFill>
                <a:schemeClr val="accent1"/>
              </a:solidFill>
            </a:rPr>
            <a:t>speciali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6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61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61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37793</xdr:rowOff>
        </xdr:from>
        <xdr:to>
          <xdr:col>60</xdr:col>
          <xdr:colOff>186648</xdr:colOff>
          <xdr:row>17</xdr:row>
          <xdr:rowOff>253793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809479" y="3923993"/>
              <a:ext cx="37879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49</xdr:col>
      <xdr:colOff>40219</xdr:colOff>
      <xdr:row>42</xdr:row>
      <xdr:rowOff>4503</xdr:rowOff>
    </xdr:from>
    <xdr:to>
      <xdr:col>66</xdr:col>
      <xdr:colOff>238125</xdr:colOff>
      <xdr:row>47</xdr:row>
      <xdr:rowOff>0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B3BB3501-0AA2-47B7-B917-4AB854152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1094" y="10272453"/>
          <a:ext cx="3826931" cy="99562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11</xdr:col>
      <xdr:colOff>47625</xdr:colOff>
      <xdr:row>44</xdr:row>
      <xdr:rowOff>16143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id="{CA07BC69-0438-4013-8F0B-BBDF1E70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315575"/>
          <a:ext cx="2400300" cy="368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tabSelected="1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114"/>
      <c r="BF1" s="114"/>
      <c r="BG1" s="114"/>
      <c r="BH1" s="114"/>
      <c r="BI1" s="114"/>
      <c r="BJ1" s="148"/>
      <c r="BK1" s="148"/>
      <c r="BL1" s="114"/>
      <c r="BM1" s="114"/>
      <c r="BO1" s="289" t="s">
        <v>1828</v>
      </c>
      <c r="BP1" s="289"/>
      <c r="BQ1" s="289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89" t="s">
        <v>1773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9"/>
      <c r="AJ2" s="189" t="s">
        <v>1774</v>
      </c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9"/>
      <c r="BA2" s="189" t="s">
        <v>1772</v>
      </c>
      <c r="BB2" s="178"/>
      <c r="BC2" s="178"/>
      <c r="BD2" s="178"/>
      <c r="BE2" s="178"/>
      <c r="BF2" s="178"/>
      <c r="BG2" s="179"/>
      <c r="BH2" s="189" t="s">
        <v>1771</v>
      </c>
      <c r="BI2" s="178"/>
      <c r="BJ2" s="178"/>
      <c r="BK2" s="178"/>
      <c r="BL2" s="178"/>
      <c r="BM2" s="178"/>
      <c r="BN2" s="178"/>
      <c r="BO2" s="178"/>
      <c r="BP2" s="178"/>
      <c r="BQ2" s="178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  <c r="Q3" s="19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1"/>
      <c r="AJ3" s="191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3"/>
      <c r="BA3" s="190"/>
      <c r="BB3" s="180"/>
      <c r="BC3" s="180"/>
      <c r="BD3" s="180"/>
      <c r="BE3" s="180"/>
      <c r="BF3" s="180"/>
      <c r="BG3" s="181"/>
      <c r="BH3" s="190"/>
      <c r="BI3" s="180"/>
      <c r="BJ3" s="180"/>
      <c r="BK3" s="180"/>
      <c r="BL3" s="180"/>
      <c r="BM3" s="180"/>
      <c r="BN3" s="180"/>
      <c r="BO3" s="180"/>
      <c r="BP3" s="180"/>
      <c r="BQ3" s="180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178" t="s">
        <v>1761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  <c r="Q4" s="189" t="s">
        <v>1766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9"/>
      <c r="AJ4" s="189" t="s">
        <v>1767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89" t="s">
        <v>1769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  <c r="Q5" s="186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8"/>
      <c r="AJ5" s="186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8"/>
      <c r="BA5" s="186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178" t="s">
        <v>1763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186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186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8"/>
      <c r="BA6" s="186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186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8"/>
      <c r="AJ7" s="186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8"/>
      <c r="BA7" s="186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178" t="s">
        <v>1762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89" t="s">
        <v>1765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9" t="s">
        <v>1768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9"/>
      <c r="BA8" s="189" t="s">
        <v>1770</v>
      </c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86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8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178" t="s">
        <v>1764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9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J10" s="186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8"/>
      <c r="BA10" s="186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6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86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8"/>
      <c r="BA11" s="186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325" t="s">
        <v>1818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7"/>
    </row>
    <row r="14" spans="1:108" s="13" customFormat="1" ht="18" customHeight="1" thickBot="1" x14ac:dyDescent="0.3">
      <c r="A14" s="291" t="s">
        <v>7</v>
      </c>
      <c r="B14" s="291"/>
      <c r="C14" s="42"/>
      <c r="D14" s="291" t="s">
        <v>1799</v>
      </c>
      <c r="E14" s="291"/>
      <c r="F14" s="291"/>
      <c r="G14" s="291"/>
      <c r="H14" s="291"/>
      <c r="I14" s="291"/>
      <c r="J14" s="291"/>
      <c r="K14" s="291"/>
      <c r="L14" s="42"/>
      <c r="M14" s="362" t="s">
        <v>1802</v>
      </c>
      <c r="N14" s="362"/>
      <c r="O14" s="362"/>
      <c r="P14" s="362"/>
      <c r="Q14" s="365" t="s">
        <v>1803</v>
      </c>
      <c r="R14" s="362"/>
      <c r="S14" s="362"/>
      <c r="T14" s="362"/>
      <c r="U14" s="8"/>
      <c r="V14" s="247" t="s">
        <v>1806</v>
      </c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8"/>
      <c r="AO14" s="250" t="s">
        <v>1807</v>
      </c>
      <c r="AP14" s="253"/>
      <c r="AQ14" s="253" t="s">
        <v>1808</v>
      </c>
      <c r="AR14" s="253"/>
      <c r="AS14" s="253" t="s">
        <v>1809</v>
      </c>
      <c r="AT14" s="272"/>
      <c r="AU14" s="42"/>
      <c r="AV14" s="247" t="s">
        <v>1810</v>
      </c>
      <c r="AW14" s="250"/>
      <c r="AX14" s="246" t="s">
        <v>1811</v>
      </c>
      <c r="AY14" s="247"/>
      <c r="AZ14" s="8"/>
      <c r="BA14" s="291" t="s">
        <v>1812</v>
      </c>
      <c r="BB14" s="291"/>
      <c r="BC14" s="291"/>
      <c r="BD14" s="291"/>
      <c r="BE14" s="291"/>
      <c r="BF14" s="291"/>
      <c r="BG14" s="8"/>
      <c r="BH14" s="377" t="s">
        <v>1813</v>
      </c>
      <c r="BI14" s="291"/>
      <c r="BJ14" s="383" t="s">
        <v>1814</v>
      </c>
      <c r="BK14" s="384"/>
      <c r="BL14" s="366" t="s">
        <v>1815</v>
      </c>
      <c r="BM14" s="291"/>
      <c r="BN14" s="291"/>
      <c r="BO14" s="291"/>
      <c r="BP14" s="291"/>
      <c r="BQ14" s="291"/>
      <c r="BT14" s="249" t="s">
        <v>3</v>
      </c>
      <c r="BU14" s="252" t="s">
        <v>20</v>
      </c>
      <c r="BV14" s="352" t="s">
        <v>15</v>
      </c>
      <c r="BW14" s="391" t="s">
        <v>370</v>
      </c>
      <c r="BX14" s="352" t="s">
        <v>371</v>
      </c>
      <c r="BY14" s="391" t="s">
        <v>372</v>
      </c>
      <c r="BZ14" s="352" t="s">
        <v>373</v>
      </c>
      <c r="CA14" s="391" t="s">
        <v>441</v>
      </c>
      <c r="CB14" s="252" t="s">
        <v>442</v>
      </c>
      <c r="CC14" s="352" t="s">
        <v>443</v>
      </c>
      <c r="CD14" s="391" t="s">
        <v>370</v>
      </c>
      <c r="CE14" s="352" t="s">
        <v>371</v>
      </c>
      <c r="CF14" s="391" t="s">
        <v>372</v>
      </c>
      <c r="CG14" s="352" t="s">
        <v>373</v>
      </c>
      <c r="CH14" s="391" t="s">
        <v>370</v>
      </c>
      <c r="CI14" s="352" t="s">
        <v>371</v>
      </c>
      <c r="CJ14" s="352" t="s">
        <v>1461</v>
      </c>
      <c r="CK14" s="352" t="s">
        <v>1462</v>
      </c>
      <c r="CM14" s="249" t="s">
        <v>38</v>
      </c>
      <c r="CN14" s="249" t="s">
        <v>32</v>
      </c>
      <c r="CO14" s="252" t="s">
        <v>33</v>
      </c>
      <c r="CP14" s="252" t="s">
        <v>34</v>
      </c>
      <c r="CQ14" s="252" t="s">
        <v>35</v>
      </c>
      <c r="CR14" s="252" t="s">
        <v>36</v>
      </c>
      <c r="CS14" s="352" t="s">
        <v>37</v>
      </c>
      <c r="CU14" s="149"/>
      <c r="CV14" s="149"/>
      <c r="CW14" s="149"/>
      <c r="CX14" s="149"/>
      <c r="CY14" s="149"/>
      <c r="CZ14" s="149"/>
      <c r="DA14" s="149"/>
      <c r="DB14" s="149"/>
      <c r="DC14" s="272" t="s">
        <v>25</v>
      </c>
      <c r="DD14" s="42"/>
    </row>
    <row r="15" spans="1:108" s="13" customFormat="1" ht="18" customHeight="1" thickBot="1" x14ac:dyDescent="0.3">
      <c r="A15" s="247"/>
      <c r="B15" s="247"/>
      <c r="C15" s="42"/>
      <c r="D15" s="353" t="s">
        <v>1798</v>
      </c>
      <c r="E15" s="353"/>
      <c r="F15" s="352" t="s">
        <v>8</v>
      </c>
      <c r="G15" s="249"/>
      <c r="H15" s="352" t="s">
        <v>1800</v>
      </c>
      <c r="I15" s="353"/>
      <c r="J15" s="352" t="s">
        <v>1801</v>
      </c>
      <c r="K15" s="353"/>
      <c r="L15" s="42"/>
      <c r="M15" s="353" t="s">
        <v>1804</v>
      </c>
      <c r="N15" s="353"/>
      <c r="O15" s="352" t="s">
        <v>1805</v>
      </c>
      <c r="P15" s="353"/>
      <c r="Q15" s="352" t="s">
        <v>1804</v>
      </c>
      <c r="R15" s="249"/>
      <c r="S15" s="352" t="s">
        <v>1805</v>
      </c>
      <c r="T15" s="353"/>
      <c r="U15" s="8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48"/>
      <c r="AO15" s="250"/>
      <c r="AP15" s="253"/>
      <c r="AQ15" s="253"/>
      <c r="AR15" s="253"/>
      <c r="AS15" s="253"/>
      <c r="AT15" s="272"/>
      <c r="AU15" s="42"/>
      <c r="AV15" s="247"/>
      <c r="AW15" s="250"/>
      <c r="AX15" s="247"/>
      <c r="AY15" s="247"/>
      <c r="AZ15" s="8"/>
      <c r="BA15" s="247"/>
      <c r="BB15" s="247"/>
      <c r="BC15" s="247"/>
      <c r="BD15" s="247"/>
      <c r="BE15" s="247"/>
      <c r="BF15" s="247"/>
      <c r="BG15" s="8"/>
      <c r="BH15" s="247"/>
      <c r="BI15" s="247"/>
      <c r="BJ15" s="385"/>
      <c r="BK15" s="386"/>
      <c r="BL15" s="272"/>
      <c r="BM15" s="247"/>
      <c r="BN15" s="247"/>
      <c r="BO15" s="247"/>
      <c r="BP15" s="247"/>
      <c r="BQ15" s="247"/>
      <c r="BT15" s="250"/>
      <c r="BU15" s="253"/>
      <c r="BV15" s="272"/>
      <c r="BW15" s="392"/>
      <c r="BX15" s="272"/>
      <c r="BY15" s="392"/>
      <c r="BZ15" s="272"/>
      <c r="CA15" s="392"/>
      <c r="CB15" s="253"/>
      <c r="CC15" s="272"/>
      <c r="CD15" s="392"/>
      <c r="CE15" s="272"/>
      <c r="CF15" s="392"/>
      <c r="CG15" s="272"/>
      <c r="CH15" s="392"/>
      <c r="CI15" s="272"/>
      <c r="CJ15" s="272"/>
      <c r="CK15" s="272"/>
      <c r="CM15" s="250"/>
      <c r="CN15" s="250"/>
      <c r="CO15" s="253"/>
      <c r="CP15" s="253"/>
      <c r="CQ15" s="253"/>
      <c r="CR15" s="253"/>
      <c r="CS15" s="272"/>
      <c r="CU15" s="151"/>
      <c r="CV15" s="149"/>
      <c r="CW15" s="152"/>
      <c r="CX15" s="149"/>
      <c r="CY15" s="149"/>
      <c r="CZ15" s="149"/>
      <c r="DA15" s="149"/>
      <c r="DB15" s="149"/>
      <c r="DC15" s="272"/>
      <c r="DD15" s="42"/>
    </row>
    <row r="16" spans="1:108" s="13" customFormat="1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273"/>
      <c r="K16" s="248"/>
      <c r="L16" s="8"/>
      <c r="M16" s="248"/>
      <c r="N16" s="248"/>
      <c r="O16" s="273"/>
      <c r="P16" s="248"/>
      <c r="Q16" s="273"/>
      <c r="R16" s="251"/>
      <c r="S16" s="273"/>
      <c r="T16" s="248"/>
      <c r="U16" s="8"/>
      <c r="V16" s="360" t="s">
        <v>0</v>
      </c>
      <c r="W16" s="361"/>
      <c r="X16" s="266" t="s">
        <v>272</v>
      </c>
      <c r="Y16" s="267"/>
      <c r="Z16" s="266" t="s">
        <v>273</v>
      </c>
      <c r="AA16" s="267"/>
      <c r="AB16" s="266" t="s">
        <v>1</v>
      </c>
      <c r="AC16" s="267"/>
      <c r="AD16" s="266" t="s">
        <v>274</v>
      </c>
      <c r="AE16" s="267"/>
      <c r="AF16" s="266" t="s">
        <v>275</v>
      </c>
      <c r="AG16" s="267"/>
      <c r="AH16" s="266" t="s">
        <v>2</v>
      </c>
      <c r="AI16" s="268"/>
      <c r="AJ16" s="266" t="s">
        <v>276</v>
      </c>
      <c r="AK16" s="268"/>
      <c r="AL16" s="266" t="s">
        <v>277</v>
      </c>
      <c r="AM16" s="268"/>
      <c r="AN16" s="7"/>
      <c r="AO16" s="251"/>
      <c r="AP16" s="254"/>
      <c r="AQ16" s="254"/>
      <c r="AR16" s="254"/>
      <c r="AS16" s="254"/>
      <c r="AT16" s="273"/>
      <c r="AU16" s="42"/>
      <c r="AV16" s="248"/>
      <c r="AW16" s="251"/>
      <c r="AX16" s="248"/>
      <c r="AY16" s="248"/>
      <c r="AZ16" s="8"/>
      <c r="BA16" s="248"/>
      <c r="BB16" s="248"/>
      <c r="BC16" s="248"/>
      <c r="BD16" s="248"/>
      <c r="BE16" s="248"/>
      <c r="BF16" s="248"/>
      <c r="BG16" s="8"/>
      <c r="BH16" s="247"/>
      <c r="BI16" s="247"/>
      <c r="BJ16" s="387"/>
      <c r="BK16" s="388"/>
      <c r="BL16" s="273"/>
      <c r="BM16" s="248"/>
      <c r="BN16" s="248"/>
      <c r="BO16" s="248"/>
      <c r="BP16" s="248"/>
      <c r="BQ16" s="248"/>
      <c r="BT16" s="251"/>
      <c r="BU16" s="254"/>
      <c r="BV16" s="273"/>
      <c r="BW16" s="393"/>
      <c r="BX16" s="273"/>
      <c r="BY16" s="393"/>
      <c r="BZ16" s="273"/>
      <c r="CA16" s="393"/>
      <c r="CB16" s="254"/>
      <c r="CC16" s="273"/>
      <c r="CD16" s="393"/>
      <c r="CE16" s="273"/>
      <c r="CF16" s="393"/>
      <c r="CG16" s="273"/>
      <c r="CH16" s="393"/>
      <c r="CI16" s="273"/>
      <c r="CJ16" s="273"/>
      <c r="CK16" s="273"/>
      <c r="CM16" s="250"/>
      <c r="CN16" s="250"/>
      <c r="CO16" s="253"/>
      <c r="CP16" s="253"/>
      <c r="CQ16" s="253"/>
      <c r="CR16" s="253"/>
      <c r="CS16" s="272"/>
      <c r="CU16" s="150">
        <v>1</v>
      </c>
      <c r="CV16" s="146" t="s">
        <v>4</v>
      </c>
      <c r="CW16" s="145" t="s">
        <v>439</v>
      </c>
      <c r="CX16" s="145" t="s">
        <v>19</v>
      </c>
      <c r="CY16" s="145" t="s">
        <v>17</v>
      </c>
      <c r="CZ16" s="145" t="s">
        <v>5</v>
      </c>
      <c r="DA16" s="145" t="s">
        <v>6</v>
      </c>
      <c r="DB16" s="147" t="s">
        <v>18</v>
      </c>
      <c r="DC16" s="273"/>
      <c r="DD16" s="42"/>
    </row>
    <row r="17" spans="1:107" s="21" customFormat="1" ht="15.75" customHeight="1" x14ac:dyDescent="0.25">
      <c r="A17" s="292"/>
      <c r="B17" s="293"/>
      <c r="D17" s="269"/>
      <c r="E17" s="269"/>
      <c r="F17" s="269"/>
      <c r="G17" s="269"/>
      <c r="H17" s="354" t="str">
        <f>BU17</f>
        <v/>
      </c>
      <c r="I17" s="354"/>
      <c r="J17" s="296"/>
      <c r="K17" s="297"/>
      <c r="M17" s="363"/>
      <c r="N17" s="363"/>
      <c r="O17" s="363"/>
      <c r="P17" s="363"/>
      <c r="Q17" s="363"/>
      <c r="R17" s="363"/>
      <c r="S17" s="363"/>
      <c r="T17" s="363"/>
      <c r="U17" s="22"/>
      <c r="V17" s="357"/>
      <c r="W17" s="357"/>
      <c r="X17" s="265" t="str">
        <f>IF(ISNUMBER($CN17),$CN17,"")</f>
        <v/>
      </c>
      <c r="Y17" s="265"/>
      <c r="Z17" s="264" t="str">
        <f>IF(ISNUMBER($CO17),$CO17,"")</f>
        <v/>
      </c>
      <c r="AA17" s="264"/>
      <c r="AB17" s="356"/>
      <c r="AC17" s="356"/>
      <c r="AD17" s="265" t="str">
        <f>IF(ISNUMBER($CP17),$CP17,"")</f>
        <v/>
      </c>
      <c r="AE17" s="265"/>
      <c r="AF17" s="264" t="str">
        <f>IF(ISNUMBER($CQ17),$CQ17,"")</f>
        <v/>
      </c>
      <c r="AG17" s="264"/>
      <c r="AH17" s="357"/>
      <c r="AI17" s="357"/>
      <c r="AJ17" s="265" t="str">
        <f>IF(ISNUMBER($CR17),$CR17,"")</f>
        <v/>
      </c>
      <c r="AK17" s="265"/>
      <c r="AL17" s="264" t="str">
        <f>IF(ISNUMBER($CS17),$CS17,"")</f>
        <v/>
      </c>
      <c r="AM17" s="264"/>
      <c r="AN17" s="22"/>
      <c r="AO17" s="358" t="str">
        <f t="shared" ref="AO17:AO26" si="0">IF(NOT($J17=""),INDEX($CU$16:$DB$26,$CU17,MATCH($J17,$CU$16:$DB$16,0)),"")</f>
        <v/>
      </c>
      <c r="AP17" s="358"/>
      <c r="AQ17" s="257" t="str">
        <f t="shared" ref="AQ17:AQ26" si="1">IF(AND(ISNUMBER($H17),ISNUMBER($AO17)),$H17*($AO17/100),"")</f>
        <v/>
      </c>
      <c r="AR17" s="257"/>
      <c r="AS17" s="269"/>
      <c r="AT17" s="269"/>
      <c r="AV17" s="294" t="str">
        <f>IF(AND(ISNUMBER($AO17),ISNUMBER($AS17)),($AS17*$AO17)/100,"")</f>
        <v/>
      </c>
      <c r="AW17" s="295"/>
      <c r="AX17" s="255" t="str">
        <f>IF(AND(ISNUMBER($AQ17),ISNUMBER($AS17)),$AS17*$AQ17,"")</f>
        <v/>
      </c>
      <c r="AY17" s="256"/>
      <c r="AZ17" s="51" t="str">
        <f>IF(ISNUMBER(AX17),AV17/100*AX17,"")</f>
        <v/>
      </c>
      <c r="BA17" s="370"/>
      <c r="BB17" s="371"/>
      <c r="BC17" s="371"/>
      <c r="BD17" s="371"/>
      <c r="BE17" s="371"/>
      <c r="BF17" s="372"/>
      <c r="BG17" s="51" t="str">
        <f>IF(ISNUMBER(BE17),BC17/100*BE17,"")</f>
        <v/>
      </c>
      <c r="BH17" s="259"/>
      <c r="BI17" s="260"/>
      <c r="BJ17" s="259"/>
      <c r="BK17" s="260"/>
      <c r="BL17" s="367" t="str">
        <f>IF(AND(CH17="",CI17=""),"",CONCATENATE(CH17,IF(CI17="","",CONCATENATE(" / ",CI17))))</f>
        <v/>
      </c>
      <c r="BM17" s="368"/>
      <c r="BN17" s="368"/>
      <c r="BO17" s="368"/>
      <c r="BP17" s="368"/>
      <c r="BQ17" s="369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72" t="str">
        <f>IF(AND(D17&lt;&gt;"",F17&lt;&gt;"",J17&lt;&gt;""),CONCATENATE("_",F17,D17,"."),"")</f>
        <v/>
      </c>
      <c r="CE17" s="173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3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3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3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32"/>
      <c r="B18" s="233"/>
      <c r="D18" s="298"/>
      <c r="E18" s="298"/>
      <c r="F18" s="298"/>
      <c r="G18" s="298"/>
      <c r="H18" s="355" t="str">
        <f t="shared" ref="H18:H26" si="4">BU18</f>
        <v/>
      </c>
      <c r="I18" s="355"/>
      <c r="J18" s="234"/>
      <c r="K18" s="235"/>
      <c r="M18" s="245"/>
      <c r="N18" s="245"/>
      <c r="O18" s="245"/>
      <c r="P18" s="245"/>
      <c r="Q18" s="245"/>
      <c r="R18" s="245"/>
      <c r="S18" s="245"/>
      <c r="T18" s="245"/>
      <c r="U18" s="22"/>
      <c r="V18" s="239"/>
      <c r="W18" s="239"/>
      <c r="X18" s="244" t="str">
        <f t="shared" ref="X18:X26" si="5">IF(ISNUMBER($CN18),$CN18,"")</f>
        <v/>
      </c>
      <c r="Y18" s="244"/>
      <c r="Z18" s="243" t="str">
        <f t="shared" ref="Z18:Z26" si="6">IF(ISNUMBER($CO18),$CO18,"")</f>
        <v/>
      </c>
      <c r="AA18" s="243"/>
      <c r="AB18" s="240"/>
      <c r="AC18" s="240"/>
      <c r="AD18" s="244" t="str">
        <f t="shared" ref="AD18:AD26" si="7">IF(ISNUMBER($CP18),$CP18,"")</f>
        <v/>
      </c>
      <c r="AE18" s="244"/>
      <c r="AF18" s="243" t="str">
        <f t="shared" ref="AF18:AF26" si="8">IF(ISNUMBER($CQ18),$CQ18,"")</f>
        <v/>
      </c>
      <c r="AG18" s="243"/>
      <c r="AH18" s="239"/>
      <c r="AI18" s="239"/>
      <c r="AJ18" s="244" t="str">
        <f t="shared" ref="AJ18:AJ26" si="9">IF(ISNUMBER($CR18),$CR18,"")</f>
        <v/>
      </c>
      <c r="AK18" s="244"/>
      <c r="AL18" s="243" t="str">
        <f t="shared" ref="AL18:AL26" si="10">IF(ISNUMBER($CS18),$CS18,"")</f>
        <v/>
      </c>
      <c r="AM18" s="243"/>
      <c r="AN18" s="22"/>
      <c r="AO18" s="359" t="str">
        <f t="shared" si="0"/>
        <v/>
      </c>
      <c r="AP18" s="359"/>
      <c r="AQ18" s="258" t="str">
        <f t="shared" si="1"/>
        <v/>
      </c>
      <c r="AR18" s="258"/>
      <c r="AS18" s="229"/>
      <c r="AT18" s="229"/>
      <c r="AV18" s="261" t="str">
        <f t="shared" ref="AV18:AV26" si="11">IF(AND(ISNUMBER($AO18),ISNUMBER($AS18)),($AS18*$AO18)/100,"")</f>
        <v/>
      </c>
      <c r="AW18" s="262"/>
      <c r="AX18" s="236" t="str">
        <f t="shared" ref="AX18:AX26" si="12">IF(AND(ISNUMBER($AQ18),ISNUMBER($AS18)),$AS18*$AQ18,"")</f>
        <v/>
      </c>
      <c r="AY18" s="237"/>
      <c r="AZ18" s="51" t="str">
        <f t="shared" ref="AZ18:AZ26" si="13">IF(ISNUMBER(AX18),AV18/100*AX18,"")</f>
        <v/>
      </c>
      <c r="BA18" s="286"/>
      <c r="BB18" s="287"/>
      <c r="BC18" s="287"/>
      <c r="BD18" s="287"/>
      <c r="BE18" s="287"/>
      <c r="BF18" s="288"/>
      <c r="BG18" s="51" t="str">
        <f t="shared" ref="BG18:BG26" si="14">IF(ISNUMBER(BE18),BC18/100*BE18,"")</f>
        <v/>
      </c>
      <c r="BH18" s="182"/>
      <c r="BI18" s="183"/>
      <c r="BJ18" s="182"/>
      <c r="BK18" s="183"/>
      <c r="BL18" s="201" t="str">
        <f t="shared" ref="BL18:BL26" si="15">IF(AND(CH18="",CI18=""),"",CONCATENATE(CH18,IF(CI18="","",CONCATENATE(" / ",CI18))))</f>
        <v/>
      </c>
      <c r="BM18" s="202"/>
      <c r="BN18" s="202"/>
      <c r="BO18" s="202"/>
      <c r="BP18" s="202"/>
      <c r="BQ18" s="203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74" t="str">
        <f t="shared" ref="CD18:CD26" si="18">IF(AND(D18&lt;&gt;"",F18&lt;&gt;"",J18&lt;&gt;""),CONCATENATE("_",F18,D18,"."),"")</f>
        <v/>
      </c>
      <c r="CE18" s="175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4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4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4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32"/>
      <c r="B19" s="233"/>
      <c r="D19" s="229"/>
      <c r="E19" s="229"/>
      <c r="F19" s="229"/>
      <c r="G19" s="229"/>
      <c r="H19" s="238" t="str">
        <f t="shared" si="4"/>
        <v/>
      </c>
      <c r="I19" s="238"/>
      <c r="J19" s="234"/>
      <c r="K19" s="235"/>
      <c r="M19" s="245"/>
      <c r="N19" s="245"/>
      <c r="O19" s="245"/>
      <c r="P19" s="245"/>
      <c r="Q19" s="245"/>
      <c r="R19" s="245"/>
      <c r="S19" s="245"/>
      <c r="T19" s="245"/>
      <c r="U19" s="22"/>
      <c r="V19" s="239"/>
      <c r="W19" s="239"/>
      <c r="X19" s="244" t="str">
        <f t="shared" si="5"/>
        <v/>
      </c>
      <c r="Y19" s="244"/>
      <c r="Z19" s="243" t="str">
        <f t="shared" si="6"/>
        <v/>
      </c>
      <c r="AA19" s="243"/>
      <c r="AB19" s="240"/>
      <c r="AC19" s="240"/>
      <c r="AD19" s="244" t="str">
        <f t="shared" si="7"/>
        <v/>
      </c>
      <c r="AE19" s="244"/>
      <c r="AF19" s="243" t="str">
        <f t="shared" si="8"/>
        <v/>
      </c>
      <c r="AG19" s="243"/>
      <c r="AH19" s="239"/>
      <c r="AI19" s="239"/>
      <c r="AJ19" s="244" t="str">
        <f t="shared" si="9"/>
        <v/>
      </c>
      <c r="AK19" s="244"/>
      <c r="AL19" s="243" t="str">
        <f t="shared" si="10"/>
        <v/>
      </c>
      <c r="AM19" s="243"/>
      <c r="AN19" s="22"/>
      <c r="AO19" s="241" t="str">
        <f t="shared" si="0"/>
        <v/>
      </c>
      <c r="AP19" s="241"/>
      <c r="AQ19" s="242" t="str">
        <f t="shared" si="1"/>
        <v/>
      </c>
      <c r="AR19" s="242"/>
      <c r="AS19" s="229"/>
      <c r="AT19" s="229"/>
      <c r="AV19" s="261" t="str">
        <f t="shared" si="11"/>
        <v/>
      </c>
      <c r="AW19" s="262"/>
      <c r="AX19" s="236" t="str">
        <f t="shared" si="12"/>
        <v/>
      </c>
      <c r="AY19" s="237"/>
      <c r="AZ19" s="51" t="str">
        <f t="shared" si="13"/>
        <v/>
      </c>
      <c r="BA19" s="286"/>
      <c r="BB19" s="287"/>
      <c r="BC19" s="287"/>
      <c r="BD19" s="287"/>
      <c r="BE19" s="287"/>
      <c r="BF19" s="288"/>
      <c r="BG19" s="51" t="str">
        <f t="shared" si="14"/>
        <v/>
      </c>
      <c r="BH19" s="182"/>
      <c r="BI19" s="183"/>
      <c r="BJ19" s="182"/>
      <c r="BK19" s="183"/>
      <c r="BL19" s="201" t="str">
        <f t="shared" si="15"/>
        <v/>
      </c>
      <c r="BM19" s="202"/>
      <c r="BN19" s="202"/>
      <c r="BO19" s="202"/>
      <c r="BP19" s="202"/>
      <c r="BQ19" s="203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74" t="str">
        <f t="shared" si="18"/>
        <v/>
      </c>
      <c r="CE19" s="175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4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4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4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32"/>
      <c r="B20" s="233"/>
      <c r="D20" s="230"/>
      <c r="E20" s="231"/>
      <c r="F20" s="229"/>
      <c r="G20" s="229"/>
      <c r="H20" s="238" t="str">
        <f t="shared" si="4"/>
        <v/>
      </c>
      <c r="I20" s="238"/>
      <c r="J20" s="234"/>
      <c r="K20" s="235"/>
      <c r="M20" s="245"/>
      <c r="N20" s="245"/>
      <c r="O20" s="245"/>
      <c r="P20" s="245"/>
      <c r="Q20" s="245"/>
      <c r="R20" s="245"/>
      <c r="S20" s="245"/>
      <c r="T20" s="245"/>
      <c r="U20" s="22"/>
      <c r="V20" s="239"/>
      <c r="W20" s="239"/>
      <c r="X20" s="244" t="str">
        <f t="shared" si="5"/>
        <v/>
      </c>
      <c r="Y20" s="244"/>
      <c r="Z20" s="243" t="str">
        <f t="shared" si="6"/>
        <v/>
      </c>
      <c r="AA20" s="243"/>
      <c r="AB20" s="240"/>
      <c r="AC20" s="240"/>
      <c r="AD20" s="244" t="str">
        <f t="shared" si="7"/>
        <v/>
      </c>
      <c r="AE20" s="244"/>
      <c r="AF20" s="243" t="str">
        <f t="shared" si="8"/>
        <v/>
      </c>
      <c r="AG20" s="243"/>
      <c r="AH20" s="239"/>
      <c r="AI20" s="239"/>
      <c r="AJ20" s="244" t="str">
        <f t="shared" si="9"/>
        <v/>
      </c>
      <c r="AK20" s="244"/>
      <c r="AL20" s="243" t="str">
        <f t="shared" si="10"/>
        <v/>
      </c>
      <c r="AM20" s="243"/>
      <c r="AN20" s="22"/>
      <c r="AO20" s="241" t="str">
        <f t="shared" si="0"/>
        <v/>
      </c>
      <c r="AP20" s="241"/>
      <c r="AQ20" s="242" t="str">
        <f t="shared" si="1"/>
        <v/>
      </c>
      <c r="AR20" s="242"/>
      <c r="AS20" s="229"/>
      <c r="AT20" s="229"/>
      <c r="AV20" s="261" t="str">
        <f t="shared" si="11"/>
        <v/>
      </c>
      <c r="AW20" s="262"/>
      <c r="AX20" s="236" t="str">
        <f t="shared" si="12"/>
        <v/>
      </c>
      <c r="AY20" s="237"/>
      <c r="AZ20" s="51" t="str">
        <f t="shared" si="13"/>
        <v/>
      </c>
      <c r="BA20" s="286"/>
      <c r="BB20" s="287"/>
      <c r="BC20" s="287"/>
      <c r="BD20" s="287"/>
      <c r="BE20" s="287"/>
      <c r="BF20" s="288"/>
      <c r="BG20" s="51" t="str">
        <f t="shared" si="14"/>
        <v/>
      </c>
      <c r="BH20" s="182"/>
      <c r="BI20" s="183"/>
      <c r="BJ20" s="182"/>
      <c r="BK20" s="183"/>
      <c r="BL20" s="201" t="str">
        <f t="shared" si="15"/>
        <v/>
      </c>
      <c r="BM20" s="202"/>
      <c r="BN20" s="202"/>
      <c r="BO20" s="202"/>
      <c r="BP20" s="202"/>
      <c r="BQ20" s="203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74" t="str">
        <f t="shared" si="18"/>
        <v/>
      </c>
      <c r="CE20" s="175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4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4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4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32"/>
      <c r="B21" s="233"/>
      <c r="D21" s="230"/>
      <c r="E21" s="231"/>
      <c r="F21" s="229"/>
      <c r="G21" s="229"/>
      <c r="H21" s="238" t="str">
        <f t="shared" si="4"/>
        <v/>
      </c>
      <c r="I21" s="238"/>
      <c r="J21" s="234"/>
      <c r="K21" s="235"/>
      <c r="M21" s="245"/>
      <c r="N21" s="245"/>
      <c r="O21" s="245"/>
      <c r="P21" s="245"/>
      <c r="Q21" s="245"/>
      <c r="R21" s="245"/>
      <c r="S21" s="245"/>
      <c r="T21" s="245"/>
      <c r="U21" s="22"/>
      <c r="V21" s="239"/>
      <c r="W21" s="239"/>
      <c r="X21" s="244" t="str">
        <f t="shared" si="5"/>
        <v/>
      </c>
      <c r="Y21" s="244"/>
      <c r="Z21" s="243" t="str">
        <f t="shared" si="6"/>
        <v/>
      </c>
      <c r="AA21" s="243"/>
      <c r="AB21" s="240"/>
      <c r="AC21" s="240"/>
      <c r="AD21" s="244" t="str">
        <f t="shared" si="7"/>
        <v/>
      </c>
      <c r="AE21" s="244"/>
      <c r="AF21" s="243" t="str">
        <f t="shared" si="8"/>
        <v/>
      </c>
      <c r="AG21" s="243"/>
      <c r="AH21" s="239"/>
      <c r="AI21" s="239"/>
      <c r="AJ21" s="244" t="str">
        <f t="shared" si="9"/>
        <v/>
      </c>
      <c r="AK21" s="244"/>
      <c r="AL21" s="243" t="str">
        <f t="shared" si="10"/>
        <v/>
      </c>
      <c r="AM21" s="243"/>
      <c r="AN21" s="22"/>
      <c r="AO21" s="241" t="str">
        <f t="shared" si="0"/>
        <v/>
      </c>
      <c r="AP21" s="241"/>
      <c r="AQ21" s="242" t="str">
        <f t="shared" si="1"/>
        <v/>
      </c>
      <c r="AR21" s="242"/>
      <c r="AS21" s="229"/>
      <c r="AT21" s="229"/>
      <c r="AV21" s="261" t="str">
        <f t="shared" si="11"/>
        <v/>
      </c>
      <c r="AW21" s="262"/>
      <c r="AX21" s="236" t="str">
        <f t="shared" si="12"/>
        <v/>
      </c>
      <c r="AY21" s="237"/>
      <c r="AZ21" s="51" t="str">
        <f t="shared" si="13"/>
        <v/>
      </c>
      <c r="BA21" s="286"/>
      <c r="BB21" s="287"/>
      <c r="BC21" s="287"/>
      <c r="BD21" s="287"/>
      <c r="BE21" s="287"/>
      <c r="BF21" s="288"/>
      <c r="BG21" s="51" t="str">
        <f t="shared" si="14"/>
        <v/>
      </c>
      <c r="BH21" s="182"/>
      <c r="BI21" s="183"/>
      <c r="BJ21" s="182"/>
      <c r="BK21" s="183"/>
      <c r="BL21" s="201" t="str">
        <f t="shared" si="15"/>
        <v/>
      </c>
      <c r="BM21" s="202"/>
      <c r="BN21" s="202"/>
      <c r="BO21" s="202"/>
      <c r="BP21" s="202"/>
      <c r="BQ21" s="203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74" t="str">
        <f t="shared" si="18"/>
        <v/>
      </c>
      <c r="CE21" s="175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4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4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4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32"/>
      <c r="B22" s="233"/>
      <c r="D22" s="230"/>
      <c r="E22" s="231"/>
      <c r="F22" s="229"/>
      <c r="G22" s="229"/>
      <c r="H22" s="238" t="str">
        <f t="shared" si="4"/>
        <v/>
      </c>
      <c r="I22" s="238"/>
      <c r="J22" s="234"/>
      <c r="K22" s="235"/>
      <c r="M22" s="245"/>
      <c r="N22" s="245"/>
      <c r="O22" s="245"/>
      <c r="P22" s="245"/>
      <c r="Q22" s="245"/>
      <c r="R22" s="245"/>
      <c r="S22" s="245"/>
      <c r="T22" s="245"/>
      <c r="U22" s="22"/>
      <c r="V22" s="239"/>
      <c r="W22" s="239"/>
      <c r="X22" s="244" t="str">
        <f t="shared" si="5"/>
        <v/>
      </c>
      <c r="Y22" s="244"/>
      <c r="Z22" s="243" t="str">
        <f t="shared" si="6"/>
        <v/>
      </c>
      <c r="AA22" s="243"/>
      <c r="AB22" s="240"/>
      <c r="AC22" s="240"/>
      <c r="AD22" s="244" t="str">
        <f t="shared" si="7"/>
        <v/>
      </c>
      <c r="AE22" s="244"/>
      <c r="AF22" s="243" t="str">
        <f t="shared" si="8"/>
        <v/>
      </c>
      <c r="AG22" s="243"/>
      <c r="AH22" s="239"/>
      <c r="AI22" s="239"/>
      <c r="AJ22" s="244" t="str">
        <f t="shared" si="9"/>
        <v/>
      </c>
      <c r="AK22" s="244"/>
      <c r="AL22" s="243" t="str">
        <f t="shared" si="10"/>
        <v/>
      </c>
      <c r="AM22" s="243"/>
      <c r="AN22" s="22"/>
      <c r="AO22" s="241" t="str">
        <f t="shared" si="0"/>
        <v/>
      </c>
      <c r="AP22" s="241"/>
      <c r="AQ22" s="242" t="str">
        <f t="shared" si="1"/>
        <v/>
      </c>
      <c r="AR22" s="242"/>
      <c r="AS22" s="229"/>
      <c r="AT22" s="229"/>
      <c r="AV22" s="261" t="str">
        <f t="shared" si="11"/>
        <v/>
      </c>
      <c r="AW22" s="262"/>
      <c r="AX22" s="236" t="str">
        <f t="shared" si="12"/>
        <v/>
      </c>
      <c r="AY22" s="237"/>
      <c r="AZ22" s="51" t="str">
        <f t="shared" si="13"/>
        <v/>
      </c>
      <c r="BA22" s="286"/>
      <c r="BB22" s="287"/>
      <c r="BC22" s="287"/>
      <c r="BD22" s="287"/>
      <c r="BE22" s="287"/>
      <c r="BF22" s="288"/>
      <c r="BG22" s="51" t="str">
        <f t="shared" si="14"/>
        <v/>
      </c>
      <c r="BH22" s="182"/>
      <c r="BI22" s="183"/>
      <c r="BJ22" s="182"/>
      <c r="BK22" s="183"/>
      <c r="BL22" s="201" t="str">
        <f t="shared" si="15"/>
        <v/>
      </c>
      <c r="BM22" s="202"/>
      <c r="BN22" s="202"/>
      <c r="BO22" s="202"/>
      <c r="BP22" s="202"/>
      <c r="BQ22" s="203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74" t="str">
        <f t="shared" si="18"/>
        <v/>
      </c>
      <c r="CE22" s="175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4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4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4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32"/>
      <c r="B23" s="233"/>
      <c r="D23" s="230"/>
      <c r="E23" s="231"/>
      <c r="F23" s="229"/>
      <c r="G23" s="229"/>
      <c r="H23" s="238" t="str">
        <f t="shared" si="4"/>
        <v/>
      </c>
      <c r="I23" s="238"/>
      <c r="J23" s="234"/>
      <c r="K23" s="235"/>
      <c r="M23" s="245"/>
      <c r="N23" s="245"/>
      <c r="O23" s="245"/>
      <c r="P23" s="245"/>
      <c r="Q23" s="245"/>
      <c r="R23" s="245"/>
      <c r="S23" s="245"/>
      <c r="T23" s="245"/>
      <c r="U23" s="22"/>
      <c r="V23" s="239"/>
      <c r="W23" s="239"/>
      <c r="X23" s="244" t="str">
        <f t="shared" si="5"/>
        <v/>
      </c>
      <c r="Y23" s="244"/>
      <c r="Z23" s="243" t="str">
        <f t="shared" si="6"/>
        <v/>
      </c>
      <c r="AA23" s="243"/>
      <c r="AB23" s="240"/>
      <c r="AC23" s="240"/>
      <c r="AD23" s="244" t="str">
        <f t="shared" si="7"/>
        <v/>
      </c>
      <c r="AE23" s="244"/>
      <c r="AF23" s="243" t="str">
        <f t="shared" si="8"/>
        <v/>
      </c>
      <c r="AG23" s="243"/>
      <c r="AH23" s="239"/>
      <c r="AI23" s="239"/>
      <c r="AJ23" s="244" t="str">
        <f t="shared" si="9"/>
        <v/>
      </c>
      <c r="AK23" s="244"/>
      <c r="AL23" s="243" t="str">
        <f t="shared" si="10"/>
        <v/>
      </c>
      <c r="AM23" s="243"/>
      <c r="AN23" s="22"/>
      <c r="AO23" s="241" t="str">
        <f t="shared" si="0"/>
        <v/>
      </c>
      <c r="AP23" s="241"/>
      <c r="AQ23" s="242" t="str">
        <f t="shared" si="1"/>
        <v/>
      </c>
      <c r="AR23" s="242"/>
      <c r="AS23" s="229"/>
      <c r="AT23" s="229"/>
      <c r="AV23" s="261" t="str">
        <f t="shared" si="11"/>
        <v/>
      </c>
      <c r="AW23" s="262"/>
      <c r="AX23" s="236" t="str">
        <f t="shared" si="12"/>
        <v/>
      </c>
      <c r="AY23" s="237"/>
      <c r="AZ23" s="51" t="str">
        <f t="shared" si="13"/>
        <v/>
      </c>
      <c r="BA23" s="286"/>
      <c r="BB23" s="287"/>
      <c r="BC23" s="287"/>
      <c r="BD23" s="287"/>
      <c r="BE23" s="287"/>
      <c r="BF23" s="288"/>
      <c r="BG23" s="51" t="str">
        <f t="shared" si="14"/>
        <v/>
      </c>
      <c r="BH23" s="182"/>
      <c r="BI23" s="183"/>
      <c r="BJ23" s="182"/>
      <c r="BK23" s="183"/>
      <c r="BL23" s="201" t="str">
        <f t="shared" si="15"/>
        <v/>
      </c>
      <c r="BM23" s="202"/>
      <c r="BN23" s="202"/>
      <c r="BO23" s="202"/>
      <c r="BP23" s="202"/>
      <c r="BQ23" s="203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74" t="str">
        <f t="shared" si="18"/>
        <v/>
      </c>
      <c r="CE23" s="175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4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4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4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32"/>
      <c r="B24" s="233"/>
      <c r="D24" s="230"/>
      <c r="E24" s="231"/>
      <c r="F24" s="229"/>
      <c r="G24" s="229"/>
      <c r="H24" s="238" t="str">
        <f t="shared" si="4"/>
        <v/>
      </c>
      <c r="I24" s="238"/>
      <c r="J24" s="234"/>
      <c r="K24" s="235"/>
      <c r="M24" s="245"/>
      <c r="N24" s="245"/>
      <c r="O24" s="245"/>
      <c r="P24" s="245"/>
      <c r="Q24" s="245"/>
      <c r="R24" s="245"/>
      <c r="S24" s="245"/>
      <c r="T24" s="245"/>
      <c r="U24" s="22"/>
      <c r="V24" s="239"/>
      <c r="W24" s="239"/>
      <c r="X24" s="244" t="str">
        <f t="shared" si="5"/>
        <v/>
      </c>
      <c r="Y24" s="244"/>
      <c r="Z24" s="243" t="str">
        <f t="shared" si="6"/>
        <v/>
      </c>
      <c r="AA24" s="243"/>
      <c r="AB24" s="240"/>
      <c r="AC24" s="240"/>
      <c r="AD24" s="244" t="str">
        <f t="shared" si="7"/>
        <v/>
      </c>
      <c r="AE24" s="244"/>
      <c r="AF24" s="243" t="str">
        <f t="shared" si="8"/>
        <v/>
      </c>
      <c r="AG24" s="243"/>
      <c r="AH24" s="239"/>
      <c r="AI24" s="239"/>
      <c r="AJ24" s="244" t="str">
        <f t="shared" si="9"/>
        <v/>
      </c>
      <c r="AK24" s="244"/>
      <c r="AL24" s="243" t="str">
        <f>IF(ISNUMBER($CS24),$CS24,"")</f>
        <v/>
      </c>
      <c r="AM24" s="243"/>
      <c r="AN24" s="22"/>
      <c r="AO24" s="241" t="str">
        <f t="shared" si="0"/>
        <v/>
      </c>
      <c r="AP24" s="241"/>
      <c r="AQ24" s="242" t="str">
        <f t="shared" si="1"/>
        <v/>
      </c>
      <c r="AR24" s="242"/>
      <c r="AS24" s="229"/>
      <c r="AT24" s="229"/>
      <c r="AV24" s="261" t="str">
        <f t="shared" si="11"/>
        <v/>
      </c>
      <c r="AW24" s="262"/>
      <c r="AX24" s="236" t="str">
        <f t="shared" si="12"/>
        <v/>
      </c>
      <c r="AY24" s="237"/>
      <c r="AZ24" s="51" t="str">
        <f t="shared" si="13"/>
        <v/>
      </c>
      <c r="BA24" s="286"/>
      <c r="BB24" s="287"/>
      <c r="BC24" s="287"/>
      <c r="BD24" s="287"/>
      <c r="BE24" s="287"/>
      <c r="BF24" s="288"/>
      <c r="BG24" s="51" t="str">
        <f t="shared" si="14"/>
        <v/>
      </c>
      <c r="BH24" s="182"/>
      <c r="BI24" s="183"/>
      <c r="BJ24" s="182"/>
      <c r="BK24" s="183"/>
      <c r="BL24" s="201" t="str">
        <f t="shared" si="15"/>
        <v/>
      </c>
      <c r="BM24" s="202"/>
      <c r="BN24" s="202"/>
      <c r="BO24" s="202"/>
      <c r="BP24" s="202"/>
      <c r="BQ24" s="203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74" t="str">
        <f t="shared" si="18"/>
        <v/>
      </c>
      <c r="CE24" s="175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4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4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4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32"/>
      <c r="B25" s="233"/>
      <c r="D25" s="230"/>
      <c r="E25" s="231"/>
      <c r="F25" s="229"/>
      <c r="G25" s="229"/>
      <c r="H25" s="238" t="str">
        <f t="shared" si="4"/>
        <v/>
      </c>
      <c r="I25" s="238"/>
      <c r="J25" s="234"/>
      <c r="K25" s="235"/>
      <c r="M25" s="245"/>
      <c r="N25" s="245"/>
      <c r="O25" s="245"/>
      <c r="P25" s="245"/>
      <c r="Q25" s="245"/>
      <c r="R25" s="245"/>
      <c r="S25" s="245"/>
      <c r="T25" s="245"/>
      <c r="U25" s="22"/>
      <c r="V25" s="239"/>
      <c r="W25" s="239"/>
      <c r="X25" s="244" t="str">
        <f t="shared" si="5"/>
        <v/>
      </c>
      <c r="Y25" s="244"/>
      <c r="Z25" s="243" t="str">
        <f t="shared" si="6"/>
        <v/>
      </c>
      <c r="AA25" s="243"/>
      <c r="AB25" s="240"/>
      <c r="AC25" s="240"/>
      <c r="AD25" s="244" t="str">
        <f t="shared" si="7"/>
        <v/>
      </c>
      <c r="AE25" s="244"/>
      <c r="AF25" s="243" t="str">
        <f t="shared" si="8"/>
        <v/>
      </c>
      <c r="AG25" s="243"/>
      <c r="AH25" s="239"/>
      <c r="AI25" s="239"/>
      <c r="AJ25" s="244" t="str">
        <f t="shared" si="9"/>
        <v/>
      </c>
      <c r="AK25" s="244"/>
      <c r="AL25" s="243" t="str">
        <f t="shared" si="10"/>
        <v/>
      </c>
      <c r="AM25" s="243"/>
      <c r="AN25" s="22"/>
      <c r="AO25" s="241" t="str">
        <f t="shared" si="0"/>
        <v/>
      </c>
      <c r="AP25" s="241"/>
      <c r="AQ25" s="242" t="str">
        <f t="shared" si="1"/>
        <v/>
      </c>
      <c r="AR25" s="242"/>
      <c r="AS25" s="229"/>
      <c r="AT25" s="229"/>
      <c r="AV25" s="261" t="str">
        <f t="shared" si="11"/>
        <v/>
      </c>
      <c r="AW25" s="262"/>
      <c r="AX25" s="236" t="str">
        <f t="shared" si="12"/>
        <v/>
      </c>
      <c r="AY25" s="237"/>
      <c r="AZ25" s="51" t="str">
        <f t="shared" si="13"/>
        <v/>
      </c>
      <c r="BA25" s="286"/>
      <c r="BB25" s="287"/>
      <c r="BC25" s="287"/>
      <c r="BD25" s="287"/>
      <c r="BE25" s="287"/>
      <c r="BF25" s="288"/>
      <c r="BG25" s="51" t="str">
        <f t="shared" si="14"/>
        <v/>
      </c>
      <c r="BH25" s="182"/>
      <c r="BI25" s="183"/>
      <c r="BJ25" s="182"/>
      <c r="BK25" s="183"/>
      <c r="BL25" s="201" t="str">
        <f t="shared" si="15"/>
        <v/>
      </c>
      <c r="BM25" s="202"/>
      <c r="BN25" s="202"/>
      <c r="BO25" s="202"/>
      <c r="BP25" s="202"/>
      <c r="BQ25" s="203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74" t="str">
        <f t="shared" si="18"/>
        <v/>
      </c>
      <c r="CE25" s="175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4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4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4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319"/>
      <c r="B26" s="320"/>
      <c r="D26" s="321"/>
      <c r="E26" s="321"/>
      <c r="F26" s="321"/>
      <c r="G26" s="321"/>
      <c r="H26" s="332" t="str">
        <f t="shared" si="4"/>
        <v/>
      </c>
      <c r="I26" s="332"/>
      <c r="J26" s="270"/>
      <c r="K26" s="271"/>
      <c r="M26" s="318"/>
      <c r="N26" s="318"/>
      <c r="O26" s="318"/>
      <c r="P26" s="318"/>
      <c r="Q26" s="318"/>
      <c r="R26" s="318"/>
      <c r="S26" s="318"/>
      <c r="T26" s="318"/>
      <c r="U26" s="22"/>
      <c r="V26" s="324"/>
      <c r="W26" s="324"/>
      <c r="X26" s="343" t="str">
        <f t="shared" si="5"/>
        <v/>
      </c>
      <c r="Y26" s="343"/>
      <c r="Z26" s="328" t="str">
        <f t="shared" si="6"/>
        <v/>
      </c>
      <c r="AA26" s="328"/>
      <c r="AB26" s="329"/>
      <c r="AC26" s="329"/>
      <c r="AD26" s="343" t="str">
        <f t="shared" si="7"/>
        <v/>
      </c>
      <c r="AE26" s="343"/>
      <c r="AF26" s="328" t="str">
        <f t="shared" si="8"/>
        <v/>
      </c>
      <c r="AG26" s="328"/>
      <c r="AH26" s="324"/>
      <c r="AI26" s="324"/>
      <c r="AJ26" s="343" t="str">
        <f t="shared" si="9"/>
        <v/>
      </c>
      <c r="AK26" s="343"/>
      <c r="AL26" s="328" t="str">
        <f t="shared" si="10"/>
        <v/>
      </c>
      <c r="AM26" s="328"/>
      <c r="AN26" s="22"/>
      <c r="AO26" s="322" t="str">
        <f t="shared" si="0"/>
        <v/>
      </c>
      <c r="AP26" s="322"/>
      <c r="AQ26" s="280" t="str">
        <f t="shared" si="1"/>
        <v/>
      </c>
      <c r="AR26" s="280"/>
      <c r="AS26" s="275"/>
      <c r="AT26" s="275"/>
      <c r="AV26" s="284" t="str">
        <f t="shared" si="11"/>
        <v/>
      </c>
      <c r="AW26" s="285"/>
      <c r="AX26" s="281" t="str">
        <f t="shared" si="12"/>
        <v/>
      </c>
      <c r="AY26" s="237"/>
      <c r="AZ26" s="51" t="str">
        <f t="shared" si="13"/>
        <v/>
      </c>
      <c r="BA26" s="286"/>
      <c r="BB26" s="287"/>
      <c r="BC26" s="287"/>
      <c r="BD26" s="287"/>
      <c r="BE26" s="287"/>
      <c r="BF26" s="288"/>
      <c r="BG26" s="51" t="str">
        <f t="shared" si="14"/>
        <v/>
      </c>
      <c r="BH26" s="184"/>
      <c r="BI26" s="185"/>
      <c r="BJ26" s="184"/>
      <c r="BK26" s="185"/>
      <c r="BL26" s="201" t="str">
        <f t="shared" si="15"/>
        <v/>
      </c>
      <c r="BM26" s="202"/>
      <c r="BN26" s="202"/>
      <c r="BO26" s="202"/>
      <c r="BP26" s="202"/>
      <c r="BQ26" s="203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76" t="str">
        <f t="shared" si="18"/>
        <v/>
      </c>
      <c r="CE26" s="177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5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5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5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378" t="s">
        <v>1776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81"/>
      <c r="M27" s="378"/>
      <c r="N27" s="378"/>
      <c r="O27" s="378"/>
      <c r="P27" s="378"/>
      <c r="Q27" s="378"/>
      <c r="R27" s="378"/>
      <c r="S27" s="378"/>
      <c r="T27" s="378"/>
      <c r="U27" s="2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5"/>
      <c r="AO27" s="323" t="s">
        <v>1777</v>
      </c>
      <c r="AP27" s="323"/>
      <c r="AQ27" s="323"/>
      <c r="AR27" s="323"/>
      <c r="AS27" s="279" t="str">
        <f>IF(SUM(AS17:AT26)&gt;0,SUM(AS17:AT26),"")</f>
        <v/>
      </c>
      <c r="AT27" s="279"/>
      <c r="AV27" s="277"/>
      <c r="AW27" s="278"/>
      <c r="AX27" s="282" t="str">
        <f>IF(SUM(AX17:AY26)&gt;0,SUM(AX17:AY26),"")</f>
        <v/>
      </c>
      <c r="AY27" s="283"/>
      <c r="AZ27" s="52">
        <f>SUM(AZ17:BA26)</f>
        <v>0</v>
      </c>
      <c r="BA27" s="330"/>
      <c r="BB27" s="330"/>
      <c r="BC27" s="330"/>
      <c r="BD27" s="330"/>
      <c r="BE27" s="330"/>
      <c r="BF27" s="330"/>
      <c r="BG27" s="52">
        <f>SUM(BG17:BL26)</f>
        <v>0</v>
      </c>
      <c r="BH27" s="379"/>
      <c r="BI27" s="379"/>
      <c r="BJ27" s="379"/>
      <c r="BK27" s="379"/>
      <c r="BL27" s="379"/>
      <c r="BM27" s="379"/>
      <c r="BN27" s="379"/>
      <c r="BO27" s="379"/>
      <c r="BP27" s="379"/>
      <c r="BQ27" s="379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325" t="s">
        <v>1784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7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291" t="s">
        <v>39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8"/>
      <c r="M30" s="291" t="s">
        <v>1775</v>
      </c>
      <c r="N30" s="291"/>
      <c r="O30" s="291"/>
      <c r="P30" s="291"/>
      <c r="Q30" s="291"/>
      <c r="R30" s="291"/>
      <c r="S30" s="291"/>
      <c r="T30" s="291"/>
      <c r="U30" s="8"/>
      <c r="V30" s="248" t="s">
        <v>1778</v>
      </c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8"/>
      <c r="AO30" s="248" t="s">
        <v>1779</v>
      </c>
      <c r="AP30" s="251"/>
      <c r="AQ30" s="273" t="s">
        <v>1780</v>
      </c>
      <c r="AR30" s="251"/>
      <c r="AS30" s="273" t="s">
        <v>1781</v>
      </c>
      <c r="AT30" s="248"/>
      <c r="AU30" s="42"/>
      <c r="AV30" s="350" t="s">
        <v>1782</v>
      </c>
      <c r="AW30" s="350"/>
      <c r="AX30" s="350"/>
      <c r="AY30" s="350"/>
      <c r="AZ30" s="351"/>
      <c r="BA30" s="248" t="s">
        <v>1783</v>
      </c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T30" s="73" t="s">
        <v>39</v>
      </c>
      <c r="BU30" s="74" t="s">
        <v>270</v>
      </c>
      <c r="BV30" s="74" t="s">
        <v>267</v>
      </c>
      <c r="BW30" s="74" t="s">
        <v>41</v>
      </c>
      <c r="BX30" s="74" t="s">
        <v>260</v>
      </c>
      <c r="BY30" s="74" t="s">
        <v>262</v>
      </c>
      <c r="BZ30" s="75" t="s">
        <v>268</v>
      </c>
      <c r="CA30" s="75" t="s">
        <v>271</v>
      </c>
      <c r="CB30" s="118" t="s">
        <v>374</v>
      </c>
      <c r="CC30" s="118" t="s">
        <v>375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  <c r="L31" s="87"/>
      <c r="M31" s="380"/>
      <c r="N31" s="381"/>
      <c r="O31" s="381"/>
      <c r="P31" s="381"/>
      <c r="Q31" s="381"/>
      <c r="R31" s="381"/>
      <c r="S31" s="381"/>
      <c r="T31" s="382"/>
      <c r="U31" s="87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88"/>
      <c r="AO31" s="276" t="str">
        <f>$BV31</f>
        <v/>
      </c>
      <c r="AP31" s="276"/>
      <c r="AQ31" s="276" t="str">
        <f>IF(A31="STÜBÜ","-",IF(ISNUMBER($V31),$V31*2.5,""))</f>
        <v/>
      </c>
      <c r="AR31" s="276"/>
      <c r="AS31" s="346" t="str">
        <f>$BW31</f>
        <v/>
      </c>
      <c r="AT31" s="346"/>
      <c r="AU31" s="91"/>
      <c r="AV31" s="347"/>
      <c r="AW31" s="348"/>
      <c r="AX31" s="348"/>
      <c r="AY31" s="348"/>
      <c r="AZ31" s="349"/>
      <c r="BA31" s="331" t="str">
        <f>IF(ISBLANK($AV31),"",CONCATENATE($BZ31," ",CB31,$CA31," ",CC31))</f>
        <v/>
      </c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1822</v>
      </c>
      <c r="CC31" s="119" t="s">
        <v>1823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  <c r="L32" s="87"/>
      <c r="M32" s="315"/>
      <c r="N32" s="316"/>
      <c r="O32" s="316"/>
      <c r="P32" s="316"/>
      <c r="Q32" s="316"/>
      <c r="R32" s="316"/>
      <c r="S32" s="316"/>
      <c r="T32" s="317"/>
      <c r="U32" s="87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88"/>
      <c r="AO32" s="302" t="str">
        <f>$BV32</f>
        <v/>
      </c>
      <c r="AP32" s="302"/>
      <c r="AQ32" s="302" t="str">
        <f>IF(A32="STÜBÜ","-",IF(ISNUMBER($V32),$V32*2.5,""))</f>
        <v/>
      </c>
      <c r="AR32" s="302"/>
      <c r="AS32" s="303" t="str">
        <f>$BW32</f>
        <v/>
      </c>
      <c r="AT32" s="303"/>
      <c r="AU32" s="91"/>
      <c r="AV32" s="307"/>
      <c r="AW32" s="308"/>
      <c r="AX32" s="308"/>
      <c r="AY32" s="308"/>
      <c r="AZ32" s="309"/>
      <c r="BA32" s="274" t="str">
        <f t="shared" ref="BA32:BA33" si="29">IF(ISBLANK($AV32),"",CONCATENATE($BZ32," ",CB32,$CA32," ",CC32))</f>
        <v/>
      </c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1822</v>
      </c>
      <c r="CC32" s="120" t="s">
        <v>1823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4"/>
      <c r="L33" s="87"/>
      <c r="M33" s="312"/>
      <c r="N33" s="313"/>
      <c r="O33" s="313"/>
      <c r="P33" s="313"/>
      <c r="Q33" s="313"/>
      <c r="R33" s="313"/>
      <c r="S33" s="313"/>
      <c r="T33" s="314"/>
      <c r="U33" s="87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88"/>
      <c r="AO33" s="301" t="str">
        <f>$BV33</f>
        <v/>
      </c>
      <c r="AP33" s="301"/>
      <c r="AQ33" s="301" t="str">
        <f>IF(A33="STÜBÜ","-",IF(ISNUMBER($V33),$V33*2.5,""))</f>
        <v/>
      </c>
      <c r="AR33" s="301"/>
      <c r="AS33" s="345" t="str">
        <f>$BW33</f>
        <v/>
      </c>
      <c r="AT33" s="345"/>
      <c r="AU33" s="90"/>
      <c r="AV33" s="304"/>
      <c r="AW33" s="305"/>
      <c r="AX33" s="305"/>
      <c r="AY33" s="305"/>
      <c r="AZ33" s="306"/>
      <c r="BA33" s="390" t="str">
        <f t="shared" si="29"/>
        <v/>
      </c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P33" s="390"/>
      <c r="BQ33" s="390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1822</v>
      </c>
      <c r="CC33" s="121" t="s">
        <v>1823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299" t="s">
        <v>1776</v>
      </c>
      <c r="B34" s="299"/>
      <c r="C34" s="299"/>
      <c r="D34" s="299"/>
      <c r="E34" s="299"/>
      <c r="F34" s="299"/>
      <c r="G34" s="299"/>
      <c r="H34" s="299"/>
      <c r="I34" s="299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14"/>
      <c r="AO34" s="344"/>
      <c r="AP34" s="344"/>
      <c r="AQ34" s="344"/>
      <c r="AR34" s="344"/>
      <c r="AS34" s="344"/>
      <c r="AT34" s="344"/>
      <c r="AU34" s="1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P34" s="344"/>
      <c r="BQ34" s="344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376" t="s">
        <v>1785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6"/>
      <c r="BF35" s="376"/>
      <c r="BG35" s="376"/>
      <c r="BH35" s="376"/>
      <c r="BI35" s="376"/>
      <c r="BJ35" s="376"/>
      <c r="BK35" s="376"/>
      <c r="BL35" s="376"/>
      <c r="BM35" s="376"/>
      <c r="BN35" s="376"/>
      <c r="BO35" s="376"/>
      <c r="BP35" s="376"/>
      <c r="BQ35" s="376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389" t="s">
        <v>1786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389"/>
      <c r="AW36" s="389"/>
      <c r="AX36" s="389"/>
      <c r="AY36" s="389"/>
      <c r="AZ36" s="389"/>
      <c r="BA36" s="389"/>
      <c r="BB36" s="389"/>
      <c r="BC36" s="389"/>
      <c r="BD36" s="389"/>
      <c r="BE36" s="389"/>
      <c r="BF36" s="389"/>
      <c r="BG36" s="389"/>
      <c r="BH36" s="389"/>
      <c r="BI36" s="389"/>
      <c r="BJ36" s="389"/>
      <c r="BK36" s="389"/>
      <c r="BL36" s="389"/>
      <c r="BM36" s="389"/>
      <c r="BN36" s="389"/>
      <c r="BO36" s="389"/>
      <c r="BP36" s="389"/>
      <c r="BQ36" s="389"/>
    </row>
    <row r="37" spans="1:93" ht="15.75" customHeight="1" x14ac:dyDescent="0.25">
      <c r="A37" s="228" t="s">
        <v>367</v>
      </c>
      <c r="B37" s="205"/>
      <c r="C37" s="21"/>
      <c r="D37" s="206" t="s">
        <v>376</v>
      </c>
      <c r="E37" s="206"/>
      <c r="F37" s="206">
        <v>18</v>
      </c>
      <c r="G37" s="206"/>
      <c r="H37" s="207">
        <v>2</v>
      </c>
      <c r="I37" s="207"/>
      <c r="J37" s="208" t="s">
        <v>4</v>
      </c>
      <c r="K37" s="209"/>
      <c r="L37" s="21"/>
      <c r="M37" s="206" t="s">
        <v>1469</v>
      </c>
      <c r="N37" s="206"/>
      <c r="O37" s="210"/>
      <c r="P37" s="210"/>
      <c r="Q37" s="210" t="s">
        <v>1463</v>
      </c>
      <c r="R37" s="210"/>
      <c r="S37" s="225"/>
      <c r="T37" s="225"/>
      <c r="U37" s="22"/>
      <c r="V37" s="211">
        <v>200</v>
      </c>
      <c r="W37" s="211"/>
      <c r="X37" s="212">
        <v>18</v>
      </c>
      <c r="Y37" s="212"/>
      <c r="Z37" s="212">
        <v>1500</v>
      </c>
      <c r="AA37" s="212"/>
      <c r="AB37" s="226"/>
      <c r="AC37" s="226"/>
      <c r="AD37" s="214"/>
      <c r="AE37" s="214"/>
      <c r="AF37" s="214"/>
      <c r="AG37" s="214"/>
      <c r="AH37" s="227"/>
      <c r="AI37" s="227"/>
      <c r="AJ37" s="214"/>
      <c r="AK37" s="214"/>
      <c r="AL37" s="214"/>
      <c r="AM37" s="214"/>
      <c r="AN37" s="22"/>
      <c r="AO37" s="216">
        <v>200</v>
      </c>
      <c r="AP37" s="216"/>
      <c r="AQ37" s="217">
        <v>4</v>
      </c>
      <c r="AR37" s="217"/>
      <c r="AS37" s="206">
        <v>50</v>
      </c>
      <c r="AT37" s="206"/>
      <c r="AU37" s="21"/>
      <c r="AV37" s="218">
        <v>100</v>
      </c>
      <c r="AW37" s="219"/>
      <c r="AX37" s="222">
        <v>200</v>
      </c>
      <c r="AY37" s="221"/>
      <c r="AZ37" s="51"/>
      <c r="BA37" s="198" t="s">
        <v>1788</v>
      </c>
      <c r="BB37" s="199"/>
      <c r="BC37" s="199"/>
      <c r="BD37" s="199"/>
      <c r="BE37" s="199"/>
      <c r="BF37" s="200"/>
      <c r="BG37" s="51"/>
      <c r="BH37" s="182"/>
      <c r="BI37" s="183"/>
      <c r="BJ37" s="161"/>
      <c r="BK37" s="161"/>
      <c r="BL37" s="201" t="s">
        <v>1458</v>
      </c>
      <c r="BM37" s="202"/>
      <c r="BN37" s="202"/>
      <c r="BO37" s="202"/>
      <c r="BP37" s="202"/>
      <c r="BQ37" s="203"/>
    </row>
    <row r="38" spans="1:93" ht="15.75" customHeight="1" x14ac:dyDescent="0.25">
      <c r="A38" s="204" t="s">
        <v>368</v>
      </c>
      <c r="B38" s="205"/>
      <c r="C38" s="21"/>
      <c r="D38" s="223" t="s">
        <v>376</v>
      </c>
      <c r="E38" s="223"/>
      <c r="F38" s="223">
        <v>18</v>
      </c>
      <c r="G38" s="223"/>
      <c r="H38" s="224">
        <v>2</v>
      </c>
      <c r="I38" s="224"/>
      <c r="J38" s="208" t="s">
        <v>4</v>
      </c>
      <c r="K38" s="209"/>
      <c r="L38" s="21"/>
      <c r="M38" s="206" t="s">
        <v>1459</v>
      </c>
      <c r="N38" s="206"/>
      <c r="O38" s="210"/>
      <c r="P38" s="210"/>
      <c r="Q38" s="225"/>
      <c r="R38" s="225"/>
      <c r="S38" s="225"/>
      <c r="T38" s="225"/>
      <c r="U38" s="22"/>
      <c r="V38" s="211">
        <v>200</v>
      </c>
      <c r="W38" s="211"/>
      <c r="X38" s="212">
        <v>18</v>
      </c>
      <c r="Y38" s="212"/>
      <c r="Z38" s="212">
        <v>1500</v>
      </c>
      <c r="AA38" s="212"/>
      <c r="AB38" s="226"/>
      <c r="AC38" s="226"/>
      <c r="AD38" s="214"/>
      <c r="AE38" s="214"/>
      <c r="AF38" s="214"/>
      <c r="AG38" s="214"/>
      <c r="AH38" s="227"/>
      <c r="AI38" s="227"/>
      <c r="AJ38" s="214"/>
      <c r="AK38" s="214"/>
      <c r="AL38" s="214"/>
      <c r="AM38" s="214"/>
      <c r="AN38" s="22"/>
      <c r="AO38" s="216">
        <v>200</v>
      </c>
      <c r="AP38" s="216"/>
      <c r="AQ38" s="217">
        <v>4</v>
      </c>
      <c r="AR38" s="217"/>
      <c r="AS38" s="206">
        <v>50</v>
      </c>
      <c r="AT38" s="206"/>
      <c r="AU38" s="21"/>
      <c r="AV38" s="218">
        <v>100</v>
      </c>
      <c r="AW38" s="219"/>
      <c r="AX38" s="220">
        <v>200</v>
      </c>
      <c r="AY38" s="221"/>
      <c r="AZ38" s="51"/>
      <c r="BA38" s="198" t="s">
        <v>1789</v>
      </c>
      <c r="BB38" s="199"/>
      <c r="BC38" s="199"/>
      <c r="BD38" s="199"/>
      <c r="BE38" s="199"/>
      <c r="BF38" s="200"/>
      <c r="BG38" s="51"/>
      <c r="BH38" s="182"/>
      <c r="BI38" s="183"/>
      <c r="BJ38" s="161"/>
      <c r="BK38" s="161"/>
      <c r="BL38" s="201" t="s">
        <v>1459</v>
      </c>
      <c r="BM38" s="202"/>
      <c r="BN38" s="202"/>
      <c r="BO38" s="202"/>
      <c r="BP38" s="202"/>
      <c r="BQ38" s="203"/>
    </row>
    <row r="39" spans="1:93" ht="15.75" customHeight="1" x14ac:dyDescent="0.25">
      <c r="A39" s="204" t="s">
        <v>369</v>
      </c>
      <c r="B39" s="205"/>
      <c r="C39" s="21"/>
      <c r="D39" s="206" t="s">
        <v>376</v>
      </c>
      <c r="E39" s="206"/>
      <c r="F39" s="206">
        <v>26</v>
      </c>
      <c r="G39" s="206"/>
      <c r="H39" s="207">
        <v>4.17</v>
      </c>
      <c r="I39" s="207"/>
      <c r="J39" s="208" t="s">
        <v>18</v>
      </c>
      <c r="K39" s="209"/>
      <c r="L39" s="21"/>
      <c r="M39" s="206" t="s">
        <v>1472</v>
      </c>
      <c r="N39" s="206"/>
      <c r="O39" s="210" t="s">
        <v>1472</v>
      </c>
      <c r="P39" s="210"/>
      <c r="Q39" s="210" t="s">
        <v>1463</v>
      </c>
      <c r="R39" s="210"/>
      <c r="S39" s="210" t="s">
        <v>1463</v>
      </c>
      <c r="T39" s="210"/>
      <c r="U39" s="22"/>
      <c r="V39" s="211">
        <v>50</v>
      </c>
      <c r="W39" s="211"/>
      <c r="X39" s="212">
        <v>37</v>
      </c>
      <c r="Y39" s="212"/>
      <c r="Z39" s="212">
        <v>100</v>
      </c>
      <c r="AA39" s="212"/>
      <c r="AB39" s="213">
        <v>35</v>
      </c>
      <c r="AC39" s="213"/>
      <c r="AD39" s="214">
        <v>33</v>
      </c>
      <c r="AE39" s="214"/>
      <c r="AF39" s="214">
        <v>200</v>
      </c>
      <c r="AG39" s="214"/>
      <c r="AH39" s="215">
        <v>35</v>
      </c>
      <c r="AI39" s="215"/>
      <c r="AJ39" s="214">
        <v>33</v>
      </c>
      <c r="AK39" s="214"/>
      <c r="AL39" s="214">
        <v>200</v>
      </c>
      <c r="AM39" s="214"/>
      <c r="AN39" s="22"/>
      <c r="AO39" s="216">
        <v>120</v>
      </c>
      <c r="AP39" s="216"/>
      <c r="AQ39" s="217">
        <v>5</v>
      </c>
      <c r="AR39" s="217"/>
      <c r="AS39" s="206">
        <v>25</v>
      </c>
      <c r="AT39" s="206"/>
      <c r="AU39" s="21"/>
      <c r="AV39" s="218">
        <v>30</v>
      </c>
      <c r="AW39" s="219"/>
      <c r="AX39" s="220">
        <v>125.1</v>
      </c>
      <c r="AY39" s="221"/>
      <c r="AZ39" s="51"/>
      <c r="BA39" s="198" t="s">
        <v>1787</v>
      </c>
      <c r="BB39" s="199"/>
      <c r="BC39" s="199"/>
      <c r="BD39" s="199"/>
      <c r="BE39" s="199"/>
      <c r="BF39" s="200"/>
      <c r="BG39" s="51"/>
      <c r="BH39" s="182"/>
      <c r="BI39" s="183"/>
      <c r="BJ39" s="161"/>
      <c r="BK39" s="161"/>
      <c r="BL39" s="201" t="s">
        <v>1460</v>
      </c>
      <c r="BM39" s="202"/>
      <c r="BN39" s="202"/>
      <c r="BO39" s="202"/>
      <c r="BP39" s="202"/>
      <c r="BQ39" s="203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375" t="s">
        <v>1797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375"/>
      <c r="AN41" s="375"/>
      <c r="AO41" s="375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93"/>
      <c r="BA41" s="178" t="s">
        <v>1793</v>
      </c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373" t="s">
        <v>1820</v>
      </c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8"/>
      <c r="BA42" s="340" t="s">
        <v>1794</v>
      </c>
      <c r="BB42" s="341"/>
      <c r="BC42" s="341"/>
      <c r="BD42" s="341"/>
      <c r="BE42" s="341"/>
      <c r="BF42" s="341"/>
      <c r="BG42" s="341"/>
      <c r="BH42" s="341"/>
      <c r="BI42" s="341"/>
      <c r="BJ42" s="341"/>
      <c r="BK42" s="341"/>
      <c r="BL42" s="341"/>
      <c r="BM42" s="341"/>
      <c r="BN42" s="341"/>
      <c r="BO42" s="341"/>
      <c r="BP42" s="341"/>
      <c r="BQ42" s="342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8"/>
      <c r="BA43" s="337" t="s">
        <v>1795</v>
      </c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9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BA44" s="334" t="s">
        <v>1796</v>
      </c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6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374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374"/>
      <c r="AI45" s="374"/>
      <c r="AJ45" s="374"/>
      <c r="AK45" s="374"/>
      <c r="AL45" s="374"/>
      <c r="AM45" s="374"/>
      <c r="AN45" s="374"/>
      <c r="AO45" s="374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398" t="s">
        <v>14</v>
      </c>
      <c r="R47" s="398"/>
      <c r="S47" s="398"/>
      <c r="T47" s="398"/>
      <c r="U47" s="398"/>
      <c r="V47" s="398"/>
      <c r="W47" s="398"/>
      <c r="X47" s="398"/>
      <c r="Y47" s="394" t="s">
        <v>24</v>
      </c>
      <c r="Z47" s="394"/>
      <c r="AA47" s="394"/>
      <c r="AB47" s="394"/>
      <c r="AC47" s="394"/>
      <c r="AD47" s="394"/>
      <c r="AE47" s="394"/>
      <c r="AF47" s="394"/>
      <c r="AG47" s="394"/>
      <c r="AH47" s="394"/>
      <c r="AI47" s="394"/>
      <c r="AJ47" s="394"/>
      <c r="AK47" s="394"/>
      <c r="AL47" s="394"/>
      <c r="AM47" s="394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389" t="s">
        <v>11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97" t="s">
        <v>1790</v>
      </c>
      <c r="R48" s="397"/>
      <c r="S48" s="397"/>
      <c r="T48" s="397"/>
      <c r="U48" s="397"/>
      <c r="V48" s="397"/>
      <c r="W48" s="397"/>
      <c r="X48" s="397"/>
      <c r="Y48" s="399" t="s">
        <v>278</v>
      </c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395" t="s">
        <v>9</v>
      </c>
      <c r="B49" s="395"/>
      <c r="C49" s="395"/>
      <c r="D49" s="395"/>
      <c r="E49" s="395"/>
      <c r="F49" s="395"/>
      <c r="G49" s="395"/>
      <c r="H49" s="395"/>
      <c r="I49" s="394" t="s">
        <v>12</v>
      </c>
      <c r="J49" s="394"/>
      <c r="K49" s="394"/>
      <c r="L49" s="394"/>
      <c r="M49" s="394"/>
      <c r="N49" s="394"/>
      <c r="O49" s="394"/>
      <c r="P49" s="394"/>
      <c r="Q49" s="397" t="s">
        <v>1791</v>
      </c>
      <c r="R49" s="397"/>
      <c r="S49" s="397"/>
      <c r="T49" s="397"/>
      <c r="U49" s="397"/>
      <c r="V49" s="397"/>
      <c r="W49" s="397"/>
      <c r="X49" s="397"/>
      <c r="Y49" s="400" t="s">
        <v>23</v>
      </c>
      <c r="Z49" s="400"/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394" t="s">
        <v>10</v>
      </c>
      <c r="B50" s="394"/>
      <c r="C50" s="394"/>
      <c r="D50" s="394"/>
      <c r="E50" s="394"/>
      <c r="F50" s="394"/>
      <c r="G50" s="394"/>
      <c r="H50" s="394"/>
      <c r="I50" s="396" t="s">
        <v>13</v>
      </c>
      <c r="J50" s="396"/>
      <c r="K50" s="396"/>
      <c r="L50" s="396"/>
      <c r="M50" s="396"/>
      <c r="N50" s="396"/>
      <c r="O50" s="396"/>
      <c r="P50" s="396"/>
      <c r="Q50" s="397" t="s">
        <v>1792</v>
      </c>
      <c r="R50" s="397"/>
      <c r="S50" s="397"/>
      <c r="T50" s="397"/>
      <c r="U50" s="397"/>
      <c r="V50" s="397"/>
      <c r="W50" s="397"/>
      <c r="X50" s="397"/>
      <c r="Y50" s="399" t="s">
        <v>279</v>
      </c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83D9bUOWQmk0CSVQZ0YADPFA3yXWOujb19q7zxOWMf4DAkQhWYCzoxQKBW5Boy3Yeg86nYp+sRFNNqGYxTFjfw==" saltValue="U4hUDdQ4uF1xEd1m0/1BgQ==" spinCount="100000" sheet="1" objects="1" scenarios="1" selectLockedCells="1"/>
  <mergeCells count="505"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expression" dxfId="47" priority="235">
      <formula>$CC17="nein"</formula>
    </cfRule>
    <cfRule type="expression" dxfId="46" priority="236">
      <formula>$CC17="ja"</formula>
    </cfRule>
    <cfRule type="cellIs" dxfId="45" priority="1" operator="notBetween">
      <formula>$CR17</formula>
      <formula>$CS17</formula>
    </cfRule>
  </conditionalFormatting>
  <conditionalFormatting sqref="V17:W26">
    <cfRule type="expression" dxfId="44" priority="237">
      <formula>$CA17="nein"</formula>
    </cfRule>
    <cfRule type="expression" dxfId="43" priority="238">
      <formula>$CA17="ja"</formula>
    </cfRule>
    <cfRule type="cellIs" dxfId="42" priority="3" operator="notBetween">
      <formula>$CN17</formula>
      <formula>$CO17</formula>
    </cfRule>
  </conditionalFormatting>
  <conditionalFormatting sqref="AB17:AC26">
    <cfRule type="expression" dxfId="41" priority="239">
      <formula>$CB17="nein"</formula>
    </cfRule>
    <cfRule type="expression" dxfId="40" priority="240">
      <formula>$CB17="ja"</formula>
    </cfRule>
    <cfRule type="cellIs" dxfId="39" priority="2" operator="notBetween">
      <formula>$CP17</formula>
      <formula>$CQ17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NUMERO DI PEZZI NON VALIDI" error="Sono disponibili solo quantità intere!" sqref="AS17:AT26" xr:uid="{C6982EE1-41CB-4A59-990E-3D05EFBA2FF9}">
      <formula1>1</formula1>
    </dataValidation>
    <dataValidation type="decimal" allowBlank="1" showInputMessage="1" showErrorMessage="1" errorTitle="DIMENSIONE NON VALIDA" error="La dimensione a è limitata per motivi di produzione. Si applicano le dimensioni minime e massime indicate e le specifiche della documentazione Peikko MODIX." sqref="V17:W26" xr:uid="{01654FCF-CAF2-4FB0-AF9F-6A5FFA6C8CA7}">
      <formula1>$CN17</formula1>
      <formula2>$CO17</formula2>
    </dataValidation>
    <dataValidation type="decimal" allowBlank="1" showInputMessage="1" showErrorMessage="1" errorTitle="DIMENSIONE NON VALIDA" error="La dimensione b è limitata per motivi di produzione. Si applicano le dimensioni minime e massime indicate e le specifiche della documentazione Peikko MODIX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DIMENSIONE NON VALIDA" error="La dimensione c è limitata per motivi di produzione. Si applicano le dimensioni minime e massime indicate e le specifiche della documentazione Peikko MODIX." sqref="AH17:AI26" xr:uid="{FE866F5A-592D-4C87-8800-6AB78F44D70A}">
      <formula1>$CR17</formula1>
      <formula2>$CS17</formula2>
    </dataValidation>
    <dataValidation allowBlank="1" showInputMessage="1" showErrorMessage="1" prompt="(Nuova riga con Alt + Enter)" sqref="Q5:BR7 Q9:BQ11" xr:uid="{8EFEBD3C-3ABD-4DC6-853E-036D60C50236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158"/>
      <c r="BD1" s="158"/>
      <c r="BE1" s="158"/>
      <c r="BF1" s="158"/>
      <c r="BG1" s="158"/>
      <c r="BH1" s="158"/>
      <c r="BI1" s="158"/>
      <c r="BJ1" s="158"/>
      <c r="BK1" s="158"/>
      <c r="BM1" s="289" t="s">
        <v>1828</v>
      </c>
      <c r="BN1" s="289"/>
      <c r="BO1" s="289"/>
    </row>
    <row r="2" spans="1:87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89" t="s">
        <v>1773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  <c r="AH2" s="189" t="s">
        <v>1774</v>
      </c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  <c r="AY2" s="189" t="s">
        <v>1772</v>
      </c>
      <c r="AZ2" s="178"/>
      <c r="BA2" s="178"/>
      <c r="BB2" s="178"/>
      <c r="BC2" s="178"/>
      <c r="BD2" s="178"/>
      <c r="BE2" s="179"/>
      <c r="BF2" s="189" t="s">
        <v>1771</v>
      </c>
      <c r="BG2" s="178"/>
      <c r="BH2" s="178"/>
      <c r="BI2" s="178"/>
      <c r="BJ2" s="178"/>
      <c r="BK2" s="178"/>
      <c r="BL2" s="178"/>
      <c r="BM2" s="178"/>
      <c r="BN2" s="178"/>
      <c r="BO2" s="178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9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1"/>
      <c r="AH3" s="191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3"/>
      <c r="AY3" s="190"/>
      <c r="AZ3" s="180"/>
      <c r="BA3" s="180"/>
      <c r="BB3" s="180"/>
      <c r="BC3" s="180"/>
      <c r="BD3" s="180"/>
      <c r="BE3" s="181"/>
      <c r="BF3" s="190"/>
      <c r="BG3" s="180"/>
      <c r="BH3" s="180"/>
      <c r="BI3" s="180"/>
      <c r="BJ3" s="180"/>
      <c r="BK3" s="180"/>
      <c r="BL3" s="180"/>
      <c r="BM3" s="180"/>
      <c r="BN3" s="180"/>
      <c r="BO3" s="180"/>
    </row>
    <row r="4" spans="1:87" s="27" customFormat="1" ht="15.75" customHeight="1" x14ac:dyDescent="0.25">
      <c r="A4" s="178" t="s">
        <v>1761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89" t="s">
        <v>1766</v>
      </c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H4" s="189" t="s">
        <v>1767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9"/>
      <c r="AY4" s="189" t="s">
        <v>1769</v>
      </c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186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8"/>
      <c r="AH5" s="186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8"/>
      <c r="AY5" s="186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87" ht="15.75" customHeight="1" x14ac:dyDescent="0.25">
      <c r="A6" s="178" t="s">
        <v>1763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86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8"/>
      <c r="AH6" s="186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8"/>
      <c r="AY6" s="186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87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86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8"/>
      <c r="AH7" s="186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8"/>
      <c r="AY7" s="186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</row>
    <row r="8" spans="1:87" s="27" customFormat="1" ht="15.75" customHeight="1" x14ac:dyDescent="0.25">
      <c r="A8" s="178" t="s">
        <v>1762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 t="s">
        <v>1765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9"/>
      <c r="AH8" s="189" t="s">
        <v>1768</v>
      </c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9"/>
      <c r="AY8" s="189" t="s">
        <v>1770</v>
      </c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8"/>
      <c r="AH9" s="186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8"/>
      <c r="AY9" s="186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</row>
    <row r="10" spans="1:87" ht="15.75" customHeight="1" x14ac:dyDescent="0.25">
      <c r="A10" s="178" t="s">
        <v>1764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9"/>
      <c r="O10" s="186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8"/>
      <c r="AH10" s="186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8"/>
      <c r="AY10" s="186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</row>
    <row r="11" spans="1:87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5"/>
      <c r="O11" s="186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186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8"/>
      <c r="AY11" s="186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325" t="s">
        <v>1818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7"/>
    </row>
    <row r="14" spans="1:87" ht="18" customHeight="1" thickBot="1" x14ac:dyDescent="0.3">
      <c r="A14" s="291" t="s">
        <v>7</v>
      </c>
      <c r="B14" s="291"/>
      <c r="D14" s="291" t="s">
        <v>1799</v>
      </c>
      <c r="E14" s="291"/>
      <c r="F14" s="291"/>
      <c r="G14" s="291"/>
      <c r="H14" s="291"/>
      <c r="I14" s="291"/>
      <c r="K14" s="362" t="s">
        <v>1816</v>
      </c>
      <c r="L14" s="362"/>
      <c r="M14" s="362"/>
      <c r="N14" s="362"/>
      <c r="O14" s="365" t="s">
        <v>1803</v>
      </c>
      <c r="P14" s="362"/>
      <c r="Q14" s="362"/>
      <c r="R14" s="362"/>
      <c r="S14" s="8"/>
      <c r="T14" s="422" t="s">
        <v>1817</v>
      </c>
      <c r="U14" s="366"/>
      <c r="V14" s="8"/>
      <c r="W14" s="291" t="s">
        <v>1819</v>
      </c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T14" s="291" t="s">
        <v>1812</v>
      </c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8"/>
      <c r="BF14" s="377" t="s">
        <v>1813</v>
      </c>
      <c r="BG14" s="377"/>
      <c r="BH14" s="383" t="s">
        <v>1814</v>
      </c>
      <c r="BI14" s="384"/>
      <c r="BJ14" s="366" t="s">
        <v>1815</v>
      </c>
      <c r="BK14" s="291"/>
      <c r="BL14" s="291"/>
      <c r="BM14" s="291"/>
      <c r="BN14" s="291"/>
      <c r="BO14" s="291"/>
      <c r="BR14" s="249" t="s">
        <v>3</v>
      </c>
      <c r="BS14" s="252" t="s">
        <v>20</v>
      </c>
      <c r="BT14" s="352" t="s">
        <v>15</v>
      </c>
      <c r="BU14" s="391" t="s">
        <v>370</v>
      </c>
      <c r="BV14" s="352" t="s">
        <v>371</v>
      </c>
      <c r="BW14" s="391" t="s">
        <v>372</v>
      </c>
      <c r="BX14" s="352" t="s">
        <v>373</v>
      </c>
      <c r="BY14" s="391" t="s">
        <v>441</v>
      </c>
      <c r="BZ14" s="252" t="s">
        <v>442</v>
      </c>
      <c r="CA14" s="352" t="s">
        <v>443</v>
      </c>
      <c r="CB14" s="391" t="s">
        <v>370</v>
      </c>
      <c r="CC14" s="352" t="s">
        <v>371</v>
      </c>
      <c r="CD14" s="391" t="s">
        <v>372</v>
      </c>
      <c r="CE14" s="352" t="s">
        <v>373</v>
      </c>
      <c r="CF14" s="391" t="s">
        <v>370</v>
      </c>
      <c r="CG14" s="352" t="s">
        <v>371</v>
      </c>
      <c r="CH14" s="352" t="s">
        <v>1461</v>
      </c>
      <c r="CI14" s="352" t="s">
        <v>1462</v>
      </c>
    </row>
    <row r="15" spans="1:87" ht="18" customHeight="1" x14ac:dyDescent="0.25">
      <c r="A15" s="247"/>
      <c r="B15" s="247"/>
      <c r="D15" s="353" t="s">
        <v>1798</v>
      </c>
      <c r="E15" s="353"/>
      <c r="F15" s="352" t="s">
        <v>8</v>
      </c>
      <c r="G15" s="249"/>
      <c r="H15" s="352" t="s">
        <v>1800</v>
      </c>
      <c r="I15" s="353"/>
      <c r="K15" s="353" t="s">
        <v>1804</v>
      </c>
      <c r="L15" s="353"/>
      <c r="M15" s="352" t="s">
        <v>1805</v>
      </c>
      <c r="N15" s="353"/>
      <c r="O15" s="352" t="s">
        <v>1804</v>
      </c>
      <c r="P15" s="249"/>
      <c r="Q15" s="352" t="s">
        <v>1805</v>
      </c>
      <c r="R15" s="353"/>
      <c r="S15" s="8"/>
      <c r="T15" s="250"/>
      <c r="U15" s="272"/>
      <c r="V15" s="8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8"/>
      <c r="BF15" s="246"/>
      <c r="BG15" s="246"/>
      <c r="BH15" s="385"/>
      <c r="BI15" s="386"/>
      <c r="BJ15" s="272"/>
      <c r="BK15" s="247"/>
      <c r="BL15" s="247"/>
      <c r="BM15" s="247"/>
      <c r="BN15" s="247"/>
      <c r="BO15" s="247"/>
      <c r="BR15" s="250"/>
      <c r="BS15" s="253"/>
      <c r="BT15" s="272"/>
      <c r="BU15" s="392"/>
      <c r="BV15" s="272"/>
      <c r="BW15" s="392"/>
      <c r="BX15" s="272"/>
      <c r="BY15" s="392"/>
      <c r="BZ15" s="253"/>
      <c r="CA15" s="272"/>
      <c r="CB15" s="392"/>
      <c r="CC15" s="272"/>
      <c r="CD15" s="392"/>
      <c r="CE15" s="272"/>
      <c r="CF15" s="392"/>
      <c r="CG15" s="272"/>
      <c r="CH15" s="272"/>
      <c r="CI15" s="272"/>
    </row>
    <row r="16" spans="1:87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8"/>
      <c r="K16" s="248"/>
      <c r="L16" s="248"/>
      <c r="M16" s="273"/>
      <c r="N16" s="248"/>
      <c r="O16" s="273"/>
      <c r="P16" s="251"/>
      <c r="Q16" s="273"/>
      <c r="R16" s="248"/>
      <c r="S16" s="8"/>
      <c r="T16" s="251"/>
      <c r="U16" s="273"/>
      <c r="V16" s="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8"/>
      <c r="BF16" s="246"/>
      <c r="BG16" s="246"/>
      <c r="BH16" s="387"/>
      <c r="BI16" s="388"/>
      <c r="BJ16" s="273"/>
      <c r="BK16" s="248"/>
      <c r="BL16" s="248"/>
      <c r="BM16" s="248"/>
      <c r="BN16" s="248"/>
      <c r="BO16" s="248"/>
      <c r="BR16" s="251"/>
      <c r="BS16" s="254"/>
      <c r="BT16" s="273"/>
      <c r="BU16" s="393"/>
      <c r="BV16" s="273"/>
      <c r="BW16" s="393"/>
      <c r="BX16" s="273"/>
      <c r="BY16" s="393"/>
      <c r="BZ16" s="254"/>
      <c r="CA16" s="273"/>
      <c r="CB16" s="393"/>
      <c r="CC16" s="273"/>
      <c r="CD16" s="393"/>
      <c r="CE16" s="273"/>
      <c r="CF16" s="393"/>
      <c r="CG16" s="273"/>
      <c r="CH16" s="273"/>
      <c r="CI16" s="273"/>
    </row>
    <row r="17" spans="1:87" s="21" customFormat="1" ht="27" customHeight="1" x14ac:dyDescent="0.25">
      <c r="A17" s="292"/>
      <c r="B17" s="293"/>
      <c r="D17" s="269"/>
      <c r="E17" s="269"/>
      <c r="F17" s="269"/>
      <c r="G17" s="269"/>
      <c r="H17" s="354" t="str">
        <f>BS17</f>
        <v/>
      </c>
      <c r="I17" s="354"/>
      <c r="K17" s="363"/>
      <c r="L17" s="363"/>
      <c r="M17" s="363"/>
      <c r="N17" s="363"/>
      <c r="O17" s="363"/>
      <c r="P17" s="363"/>
      <c r="Q17" s="363"/>
      <c r="R17" s="363"/>
      <c r="S17" s="22"/>
      <c r="T17" s="269"/>
      <c r="U17" s="269"/>
      <c r="V17" s="22"/>
      <c r="W17" s="407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AQ17" s="408"/>
      <c r="AR17" s="409"/>
      <c r="AT17" s="419"/>
      <c r="AU17" s="420"/>
      <c r="AV17" s="420"/>
      <c r="AW17" s="420"/>
      <c r="AX17" s="420"/>
      <c r="AY17" s="420"/>
      <c r="AZ17" s="420"/>
      <c r="BA17" s="420"/>
      <c r="BB17" s="420"/>
      <c r="BC17" s="420"/>
      <c r="BD17" s="421"/>
      <c r="BE17" s="51" t="str">
        <f>IF(ISNUMBER(BC17),BA17/100*BC17,"")</f>
        <v/>
      </c>
      <c r="BF17" s="259"/>
      <c r="BG17" s="260"/>
      <c r="BH17" s="259"/>
      <c r="BI17" s="260"/>
      <c r="BJ17" s="367" t="str">
        <f>IF(AND(CF17="",CG17=""),"",CONCATENATE(CF17,IF(CG17="","",CONCATENATE(" / ",CG17))))</f>
        <v/>
      </c>
      <c r="BK17" s="368"/>
      <c r="BL17" s="368"/>
      <c r="BM17" s="368"/>
      <c r="BN17" s="368"/>
      <c r="BO17" s="369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32"/>
      <c r="B18" s="233"/>
      <c r="D18" s="298"/>
      <c r="E18" s="298"/>
      <c r="F18" s="298"/>
      <c r="G18" s="298"/>
      <c r="H18" s="355" t="str">
        <f t="shared" ref="H18:H26" si="3">BS18</f>
        <v/>
      </c>
      <c r="I18" s="355"/>
      <c r="K18" s="245"/>
      <c r="L18" s="245"/>
      <c r="M18" s="245"/>
      <c r="N18" s="245"/>
      <c r="O18" s="245"/>
      <c r="P18" s="245"/>
      <c r="Q18" s="245"/>
      <c r="R18" s="245"/>
      <c r="S18" s="22"/>
      <c r="T18" s="229"/>
      <c r="U18" s="229"/>
      <c r="V18" s="22"/>
      <c r="W18" s="410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1"/>
      <c r="AO18" s="411"/>
      <c r="AP18" s="411"/>
      <c r="AQ18" s="411"/>
      <c r="AR18" s="412"/>
      <c r="AT18" s="416"/>
      <c r="AU18" s="417"/>
      <c r="AV18" s="417"/>
      <c r="AW18" s="417"/>
      <c r="AX18" s="417"/>
      <c r="AY18" s="417"/>
      <c r="AZ18" s="417"/>
      <c r="BA18" s="417"/>
      <c r="BB18" s="417"/>
      <c r="BC18" s="417"/>
      <c r="BD18" s="418"/>
      <c r="BE18" s="51" t="str">
        <f t="shared" ref="BE18:BE26" si="4">IF(ISNUMBER(BC18),BA18/100*BC18,"")</f>
        <v/>
      </c>
      <c r="BF18" s="182"/>
      <c r="BG18" s="183"/>
      <c r="BH18" s="182"/>
      <c r="BI18" s="183"/>
      <c r="BJ18" s="201" t="str">
        <f t="shared" ref="BJ18:BJ26" si="5">IF(AND(CF18="",CG18=""),"",CONCATENATE(CF18,IF(CG18="","",CONCATENATE(" / ",CG18))))</f>
        <v/>
      </c>
      <c r="BK18" s="202"/>
      <c r="BL18" s="202"/>
      <c r="BM18" s="202"/>
      <c r="BN18" s="202"/>
      <c r="BO18" s="203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32"/>
      <c r="B19" s="233"/>
      <c r="D19" s="229"/>
      <c r="E19" s="229"/>
      <c r="F19" s="229"/>
      <c r="G19" s="229"/>
      <c r="H19" s="238" t="str">
        <f t="shared" si="3"/>
        <v/>
      </c>
      <c r="I19" s="238"/>
      <c r="K19" s="245"/>
      <c r="L19" s="245"/>
      <c r="M19" s="245"/>
      <c r="N19" s="245"/>
      <c r="O19" s="245"/>
      <c r="P19" s="245"/>
      <c r="Q19" s="245"/>
      <c r="R19" s="245"/>
      <c r="S19" s="22"/>
      <c r="T19" s="229"/>
      <c r="U19" s="229"/>
      <c r="V19" s="22"/>
      <c r="W19" s="410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2"/>
      <c r="AT19" s="416"/>
      <c r="AU19" s="417"/>
      <c r="AV19" s="417"/>
      <c r="AW19" s="417"/>
      <c r="AX19" s="417"/>
      <c r="AY19" s="417"/>
      <c r="AZ19" s="417"/>
      <c r="BA19" s="417"/>
      <c r="BB19" s="417"/>
      <c r="BC19" s="417"/>
      <c r="BD19" s="418"/>
      <c r="BE19" s="51" t="str">
        <f t="shared" si="4"/>
        <v/>
      </c>
      <c r="BF19" s="182"/>
      <c r="BG19" s="183"/>
      <c r="BH19" s="182"/>
      <c r="BI19" s="183"/>
      <c r="BJ19" s="201" t="str">
        <f t="shared" si="5"/>
        <v/>
      </c>
      <c r="BK19" s="202"/>
      <c r="BL19" s="202"/>
      <c r="BM19" s="202"/>
      <c r="BN19" s="202"/>
      <c r="BO19" s="203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32"/>
      <c r="B20" s="233"/>
      <c r="D20" s="230"/>
      <c r="E20" s="231"/>
      <c r="F20" s="229"/>
      <c r="G20" s="229"/>
      <c r="H20" s="238" t="str">
        <f t="shared" si="3"/>
        <v/>
      </c>
      <c r="I20" s="238"/>
      <c r="K20" s="245"/>
      <c r="L20" s="245"/>
      <c r="M20" s="245"/>
      <c r="N20" s="245"/>
      <c r="O20" s="245"/>
      <c r="P20" s="245"/>
      <c r="Q20" s="245"/>
      <c r="R20" s="245"/>
      <c r="S20" s="22"/>
      <c r="T20" s="229"/>
      <c r="U20" s="229"/>
      <c r="V20" s="22"/>
      <c r="W20" s="410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2"/>
      <c r="AT20" s="416"/>
      <c r="AU20" s="417"/>
      <c r="AV20" s="417"/>
      <c r="AW20" s="417"/>
      <c r="AX20" s="417"/>
      <c r="AY20" s="417"/>
      <c r="AZ20" s="417"/>
      <c r="BA20" s="417"/>
      <c r="BB20" s="417"/>
      <c r="BC20" s="417"/>
      <c r="BD20" s="418"/>
      <c r="BE20" s="51" t="str">
        <f t="shared" si="4"/>
        <v/>
      </c>
      <c r="BF20" s="182"/>
      <c r="BG20" s="183"/>
      <c r="BH20" s="182"/>
      <c r="BI20" s="183"/>
      <c r="BJ20" s="201" t="str">
        <f t="shared" si="5"/>
        <v/>
      </c>
      <c r="BK20" s="202"/>
      <c r="BL20" s="202"/>
      <c r="BM20" s="202"/>
      <c r="BN20" s="202"/>
      <c r="BO20" s="203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32"/>
      <c r="B21" s="233"/>
      <c r="D21" s="230"/>
      <c r="E21" s="231"/>
      <c r="F21" s="229"/>
      <c r="G21" s="229"/>
      <c r="H21" s="238" t="str">
        <f t="shared" ref="H21" si="13">BS21</f>
        <v/>
      </c>
      <c r="I21" s="238"/>
      <c r="K21" s="245"/>
      <c r="L21" s="245"/>
      <c r="M21" s="245"/>
      <c r="N21" s="245"/>
      <c r="O21" s="245"/>
      <c r="P21" s="245"/>
      <c r="Q21" s="245"/>
      <c r="R21" s="245"/>
      <c r="S21" s="22"/>
      <c r="T21" s="229"/>
      <c r="U21" s="229"/>
      <c r="V21" s="22"/>
      <c r="W21" s="410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2"/>
      <c r="AT21" s="416"/>
      <c r="AU21" s="417"/>
      <c r="AV21" s="417"/>
      <c r="AW21" s="417"/>
      <c r="AX21" s="417"/>
      <c r="AY21" s="417"/>
      <c r="AZ21" s="417"/>
      <c r="BA21" s="417"/>
      <c r="BB21" s="417"/>
      <c r="BC21" s="417"/>
      <c r="BD21" s="418"/>
      <c r="BE21" s="51" t="str">
        <f t="shared" ref="BE21" si="14">IF(ISNUMBER(BC21),BA21/100*BC21,"")</f>
        <v/>
      </c>
      <c r="BF21" s="182"/>
      <c r="BG21" s="183"/>
      <c r="BH21" s="182"/>
      <c r="BI21" s="183"/>
      <c r="BJ21" s="201" t="str">
        <f t="shared" ref="BJ21" si="15">IF(AND(CF21="",CG21=""),"",CONCATENATE(CF21,IF(CG21="","",CONCATENATE(" / ",CG21))))</f>
        <v/>
      </c>
      <c r="BK21" s="202"/>
      <c r="BL21" s="202"/>
      <c r="BM21" s="202"/>
      <c r="BN21" s="202"/>
      <c r="BO21" s="203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32"/>
      <c r="B22" s="233"/>
      <c r="D22" s="230"/>
      <c r="E22" s="231"/>
      <c r="F22" s="229"/>
      <c r="G22" s="229"/>
      <c r="H22" s="238" t="str">
        <f t="shared" si="3"/>
        <v/>
      </c>
      <c r="I22" s="238"/>
      <c r="K22" s="245"/>
      <c r="L22" s="245"/>
      <c r="M22" s="245"/>
      <c r="N22" s="245"/>
      <c r="O22" s="245"/>
      <c r="P22" s="245"/>
      <c r="Q22" s="245"/>
      <c r="R22" s="245"/>
      <c r="S22" s="22"/>
      <c r="T22" s="229"/>
      <c r="U22" s="229"/>
      <c r="V22" s="22"/>
      <c r="W22" s="410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1"/>
      <c r="AM22" s="411"/>
      <c r="AN22" s="411"/>
      <c r="AO22" s="411"/>
      <c r="AP22" s="411"/>
      <c r="AQ22" s="411"/>
      <c r="AR22" s="412"/>
      <c r="AT22" s="416"/>
      <c r="AU22" s="417"/>
      <c r="AV22" s="417"/>
      <c r="AW22" s="417"/>
      <c r="AX22" s="417"/>
      <c r="AY22" s="417"/>
      <c r="AZ22" s="417"/>
      <c r="BA22" s="417"/>
      <c r="BB22" s="417"/>
      <c r="BC22" s="417"/>
      <c r="BD22" s="418"/>
      <c r="BE22" s="51" t="str">
        <f t="shared" si="4"/>
        <v/>
      </c>
      <c r="BF22" s="182"/>
      <c r="BG22" s="183"/>
      <c r="BH22" s="182"/>
      <c r="BI22" s="183"/>
      <c r="BJ22" s="201" t="str">
        <f t="shared" si="5"/>
        <v/>
      </c>
      <c r="BK22" s="202"/>
      <c r="BL22" s="202"/>
      <c r="BM22" s="202"/>
      <c r="BN22" s="202"/>
      <c r="BO22" s="203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32"/>
      <c r="B23" s="233"/>
      <c r="D23" s="230"/>
      <c r="E23" s="231"/>
      <c r="F23" s="229"/>
      <c r="G23" s="229"/>
      <c r="H23" s="238" t="str">
        <f t="shared" si="3"/>
        <v/>
      </c>
      <c r="I23" s="238"/>
      <c r="K23" s="245"/>
      <c r="L23" s="245"/>
      <c r="M23" s="245"/>
      <c r="N23" s="245"/>
      <c r="O23" s="245"/>
      <c r="P23" s="245"/>
      <c r="Q23" s="245"/>
      <c r="R23" s="245"/>
      <c r="S23" s="22"/>
      <c r="T23" s="229"/>
      <c r="U23" s="229"/>
      <c r="V23" s="22"/>
      <c r="W23" s="410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2"/>
      <c r="AT23" s="416"/>
      <c r="AU23" s="417"/>
      <c r="AV23" s="417"/>
      <c r="AW23" s="417"/>
      <c r="AX23" s="417"/>
      <c r="AY23" s="417"/>
      <c r="AZ23" s="417"/>
      <c r="BA23" s="417"/>
      <c r="BB23" s="417"/>
      <c r="BC23" s="417"/>
      <c r="BD23" s="418"/>
      <c r="BE23" s="51" t="str">
        <f t="shared" si="4"/>
        <v/>
      </c>
      <c r="BF23" s="182"/>
      <c r="BG23" s="183"/>
      <c r="BH23" s="182"/>
      <c r="BI23" s="183"/>
      <c r="BJ23" s="201" t="str">
        <f t="shared" si="5"/>
        <v/>
      </c>
      <c r="BK23" s="202"/>
      <c r="BL23" s="202"/>
      <c r="BM23" s="202"/>
      <c r="BN23" s="202"/>
      <c r="BO23" s="203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32"/>
      <c r="B24" s="233"/>
      <c r="D24" s="230"/>
      <c r="E24" s="231"/>
      <c r="F24" s="229"/>
      <c r="G24" s="229"/>
      <c r="H24" s="238" t="str">
        <f t="shared" si="3"/>
        <v/>
      </c>
      <c r="I24" s="238"/>
      <c r="K24" s="245"/>
      <c r="L24" s="245"/>
      <c r="M24" s="245"/>
      <c r="N24" s="245"/>
      <c r="O24" s="245"/>
      <c r="P24" s="245"/>
      <c r="Q24" s="245"/>
      <c r="R24" s="245"/>
      <c r="S24" s="22"/>
      <c r="T24" s="229"/>
      <c r="U24" s="229"/>
      <c r="V24" s="22"/>
      <c r="W24" s="410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T24" s="416"/>
      <c r="AU24" s="417"/>
      <c r="AV24" s="417"/>
      <c r="AW24" s="417"/>
      <c r="AX24" s="417"/>
      <c r="AY24" s="417"/>
      <c r="AZ24" s="417"/>
      <c r="BA24" s="417"/>
      <c r="BB24" s="417"/>
      <c r="BC24" s="417"/>
      <c r="BD24" s="418"/>
      <c r="BE24" s="51" t="str">
        <f t="shared" si="4"/>
        <v/>
      </c>
      <c r="BF24" s="182"/>
      <c r="BG24" s="183"/>
      <c r="BH24" s="182"/>
      <c r="BI24" s="183"/>
      <c r="BJ24" s="201" t="str">
        <f t="shared" si="5"/>
        <v/>
      </c>
      <c r="BK24" s="202"/>
      <c r="BL24" s="202"/>
      <c r="BM24" s="202"/>
      <c r="BN24" s="202"/>
      <c r="BO24" s="203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32"/>
      <c r="B25" s="233"/>
      <c r="D25" s="230"/>
      <c r="E25" s="231"/>
      <c r="F25" s="229"/>
      <c r="G25" s="229"/>
      <c r="H25" s="238" t="str">
        <f t="shared" si="3"/>
        <v/>
      </c>
      <c r="I25" s="238"/>
      <c r="K25" s="245"/>
      <c r="L25" s="245"/>
      <c r="M25" s="245"/>
      <c r="N25" s="245"/>
      <c r="O25" s="245"/>
      <c r="P25" s="245"/>
      <c r="Q25" s="245"/>
      <c r="R25" s="245"/>
      <c r="S25" s="22"/>
      <c r="T25" s="229"/>
      <c r="U25" s="229"/>
      <c r="V25" s="22"/>
      <c r="W25" s="410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411"/>
      <c r="AP25" s="411"/>
      <c r="AQ25" s="411"/>
      <c r="AR25" s="412"/>
      <c r="AT25" s="416"/>
      <c r="AU25" s="417"/>
      <c r="AV25" s="417"/>
      <c r="AW25" s="417"/>
      <c r="AX25" s="417"/>
      <c r="AY25" s="417"/>
      <c r="AZ25" s="417"/>
      <c r="BA25" s="417"/>
      <c r="BB25" s="417"/>
      <c r="BC25" s="417"/>
      <c r="BD25" s="418"/>
      <c r="BE25" s="51" t="str">
        <f t="shared" si="4"/>
        <v/>
      </c>
      <c r="BF25" s="182"/>
      <c r="BG25" s="183"/>
      <c r="BH25" s="182"/>
      <c r="BI25" s="183"/>
      <c r="BJ25" s="201" t="str">
        <f t="shared" si="5"/>
        <v/>
      </c>
      <c r="BK25" s="202"/>
      <c r="BL25" s="202"/>
      <c r="BM25" s="202"/>
      <c r="BN25" s="202"/>
      <c r="BO25" s="203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319"/>
      <c r="B26" s="320"/>
      <c r="D26" s="321"/>
      <c r="E26" s="321"/>
      <c r="F26" s="321"/>
      <c r="G26" s="321"/>
      <c r="H26" s="332" t="str">
        <f t="shared" si="3"/>
        <v/>
      </c>
      <c r="I26" s="332"/>
      <c r="K26" s="318"/>
      <c r="L26" s="318"/>
      <c r="M26" s="318"/>
      <c r="N26" s="318"/>
      <c r="O26" s="318"/>
      <c r="P26" s="318"/>
      <c r="Q26" s="318"/>
      <c r="R26" s="318"/>
      <c r="S26" s="22"/>
      <c r="T26" s="275"/>
      <c r="U26" s="275"/>
      <c r="V26" s="22"/>
      <c r="W26" s="413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4"/>
      <c r="AP26" s="414"/>
      <c r="AQ26" s="414"/>
      <c r="AR26" s="415"/>
      <c r="AT26" s="404"/>
      <c r="AU26" s="405"/>
      <c r="AV26" s="405"/>
      <c r="AW26" s="405"/>
      <c r="AX26" s="405"/>
      <c r="AY26" s="405"/>
      <c r="AZ26" s="405"/>
      <c r="BA26" s="405"/>
      <c r="BB26" s="405"/>
      <c r="BC26" s="405"/>
      <c r="BD26" s="406"/>
      <c r="BE26" s="51" t="str">
        <f t="shared" si="4"/>
        <v/>
      </c>
      <c r="BF26" s="184"/>
      <c r="BG26" s="185"/>
      <c r="BH26" s="184"/>
      <c r="BI26" s="185"/>
      <c r="BJ26" s="201" t="str">
        <f t="shared" si="5"/>
        <v/>
      </c>
      <c r="BK26" s="202"/>
      <c r="BL26" s="202"/>
      <c r="BM26" s="202"/>
      <c r="BN26" s="202"/>
      <c r="BO26" s="203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378" t="s">
        <v>1776</v>
      </c>
      <c r="B27" s="378"/>
      <c r="C27" s="378"/>
      <c r="D27" s="378"/>
      <c r="E27" s="378"/>
      <c r="F27" s="378"/>
      <c r="G27" s="378"/>
      <c r="H27" s="378"/>
      <c r="I27" s="378"/>
      <c r="J27" s="81"/>
      <c r="K27" s="402" t="s">
        <v>1777</v>
      </c>
      <c r="L27" s="402"/>
      <c r="M27" s="402"/>
      <c r="N27" s="402"/>
      <c r="O27" s="402"/>
      <c r="P27" s="402"/>
      <c r="Q27" s="402"/>
      <c r="R27" s="402"/>
      <c r="S27" s="23"/>
      <c r="T27" s="279" t="str">
        <f>IF(SUM(T17:U26)&gt;0,SUM(T17:U26),"")</f>
        <v/>
      </c>
      <c r="U27" s="279"/>
      <c r="V27" s="2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T27" s="379">
        <f>SUM(AX17:AY26)</f>
        <v>0</v>
      </c>
      <c r="AU27" s="379"/>
      <c r="AV27" s="379"/>
      <c r="AW27" s="379"/>
      <c r="AX27" s="379"/>
      <c r="AY27" s="379"/>
      <c r="AZ27" s="379"/>
      <c r="BA27" s="379"/>
      <c r="BB27" s="379"/>
      <c r="BC27" s="379"/>
      <c r="BD27" s="379"/>
      <c r="BE27" s="52">
        <f>SUM(BE17:BJ26)</f>
        <v>0</v>
      </c>
      <c r="BF27" s="379"/>
      <c r="BG27" s="379"/>
      <c r="BH27" s="379"/>
      <c r="BI27" s="379"/>
      <c r="BJ27" s="379"/>
      <c r="BK27" s="379"/>
      <c r="BL27" s="379"/>
      <c r="BM27" s="379"/>
      <c r="BN27" s="379"/>
      <c r="BO27" s="379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325" t="s">
        <v>1784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7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291" t="s">
        <v>39</v>
      </c>
      <c r="B30" s="291"/>
      <c r="C30" s="291"/>
      <c r="D30" s="291"/>
      <c r="E30" s="291"/>
      <c r="F30" s="291"/>
      <c r="G30" s="291"/>
      <c r="H30" s="291"/>
      <c r="I30" s="291"/>
      <c r="J30" s="8"/>
      <c r="K30" s="291" t="s">
        <v>1775</v>
      </c>
      <c r="L30" s="291"/>
      <c r="M30" s="291"/>
      <c r="N30" s="291"/>
      <c r="O30" s="291"/>
      <c r="P30" s="291"/>
      <c r="Q30" s="291"/>
      <c r="R30" s="291"/>
      <c r="S30" s="8"/>
      <c r="T30" s="248" t="s">
        <v>1778</v>
      </c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8"/>
      <c r="AM30" s="248" t="s">
        <v>1779</v>
      </c>
      <c r="AN30" s="251"/>
      <c r="AO30" s="273" t="s">
        <v>1780</v>
      </c>
      <c r="AP30" s="251"/>
      <c r="AQ30" s="273" t="s">
        <v>1781</v>
      </c>
      <c r="AR30" s="248"/>
      <c r="AS30" s="42"/>
      <c r="AT30" s="350" t="s">
        <v>1782</v>
      </c>
      <c r="AU30" s="350"/>
      <c r="AV30" s="350"/>
      <c r="AW30" s="350"/>
      <c r="AX30" s="351"/>
      <c r="AY30" s="248" t="s">
        <v>1783</v>
      </c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R30" s="156" t="s">
        <v>39</v>
      </c>
      <c r="BS30" s="155" t="s">
        <v>270</v>
      </c>
      <c r="BT30" s="155" t="s">
        <v>267</v>
      </c>
      <c r="BU30" s="155" t="s">
        <v>41</v>
      </c>
      <c r="BV30" s="155" t="s">
        <v>260</v>
      </c>
      <c r="BW30" s="155" t="s">
        <v>262</v>
      </c>
      <c r="BX30" s="157" t="s">
        <v>268</v>
      </c>
      <c r="BY30" s="157" t="s">
        <v>271</v>
      </c>
      <c r="BZ30" s="157" t="s">
        <v>374</v>
      </c>
      <c r="CA30" s="157" t="s">
        <v>375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380"/>
      <c r="B31" s="381"/>
      <c r="C31" s="381"/>
      <c r="D31" s="381"/>
      <c r="E31" s="381"/>
      <c r="F31" s="381"/>
      <c r="G31" s="381"/>
      <c r="H31" s="381"/>
      <c r="I31" s="381"/>
      <c r="J31" s="87"/>
      <c r="K31" s="380"/>
      <c r="L31" s="381"/>
      <c r="M31" s="381"/>
      <c r="N31" s="381"/>
      <c r="O31" s="381"/>
      <c r="P31" s="381"/>
      <c r="Q31" s="381"/>
      <c r="R31" s="382"/>
      <c r="S31" s="87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88"/>
      <c r="AM31" s="276" t="str">
        <f>$BT31</f>
        <v/>
      </c>
      <c r="AN31" s="276"/>
      <c r="AO31" s="276" t="str">
        <f>IF(A31="STÜBÜ","-",IF(ISNUMBER($T31),$T31*2.5,""))</f>
        <v/>
      </c>
      <c r="AP31" s="276"/>
      <c r="AQ31" s="346" t="str">
        <f>$BU31</f>
        <v/>
      </c>
      <c r="AR31" s="346"/>
      <c r="AS31" s="91"/>
      <c r="AT31" s="347"/>
      <c r="AU31" s="348"/>
      <c r="AV31" s="348"/>
      <c r="AW31" s="348"/>
      <c r="AX31" s="349"/>
      <c r="AY31" s="331" t="str">
        <f>IF(ISBLANK($AT31),"",CONCATENATE($BX31," ",BZ31,$BY31," ",CA31))</f>
        <v/>
      </c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1822</v>
      </c>
      <c r="CA31" s="119" t="s">
        <v>1823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15"/>
      <c r="B32" s="316"/>
      <c r="C32" s="316"/>
      <c r="D32" s="316"/>
      <c r="E32" s="316"/>
      <c r="F32" s="316"/>
      <c r="G32" s="316"/>
      <c r="H32" s="316"/>
      <c r="I32" s="316"/>
      <c r="J32" s="87"/>
      <c r="K32" s="315"/>
      <c r="L32" s="316"/>
      <c r="M32" s="316"/>
      <c r="N32" s="316"/>
      <c r="O32" s="316"/>
      <c r="P32" s="316"/>
      <c r="Q32" s="316"/>
      <c r="R32" s="317"/>
      <c r="S32" s="87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88"/>
      <c r="AM32" s="302" t="str">
        <f>$BT32</f>
        <v/>
      </c>
      <c r="AN32" s="302"/>
      <c r="AO32" s="302" t="str">
        <f>IF(A32="STÜBÜ","-",IF(ISNUMBER($T32),$T32*2.5,""))</f>
        <v/>
      </c>
      <c r="AP32" s="302"/>
      <c r="AQ32" s="303" t="str">
        <f>$BU32</f>
        <v/>
      </c>
      <c r="AR32" s="303"/>
      <c r="AS32" s="91"/>
      <c r="AT32" s="307"/>
      <c r="AU32" s="308"/>
      <c r="AV32" s="308"/>
      <c r="AW32" s="308"/>
      <c r="AX32" s="309"/>
      <c r="AY32" s="274" t="str">
        <f t="shared" ref="AY32:AY33" si="16">IF(ISBLANK($AT32),"",CONCATENATE($BX32," ",BZ32,$BY32," ",CA32))</f>
        <v/>
      </c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1822</v>
      </c>
      <c r="CA32" s="120" t="s">
        <v>1823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2"/>
      <c r="B33" s="313"/>
      <c r="C33" s="313"/>
      <c r="D33" s="313"/>
      <c r="E33" s="313"/>
      <c r="F33" s="313"/>
      <c r="G33" s="313"/>
      <c r="H33" s="313"/>
      <c r="I33" s="313"/>
      <c r="J33" s="87"/>
      <c r="K33" s="312"/>
      <c r="L33" s="313"/>
      <c r="M33" s="313"/>
      <c r="N33" s="313"/>
      <c r="O33" s="313"/>
      <c r="P33" s="313"/>
      <c r="Q33" s="313"/>
      <c r="R33" s="314"/>
      <c r="S33" s="87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88"/>
      <c r="AM33" s="301" t="str">
        <f>$BT33</f>
        <v/>
      </c>
      <c r="AN33" s="301"/>
      <c r="AO33" s="301" t="str">
        <f>IF(A33="STÜBÜ","-",IF(ISNUMBER($T33),$T33*2.5,""))</f>
        <v/>
      </c>
      <c r="AP33" s="301"/>
      <c r="AQ33" s="345" t="str">
        <f>$BU33</f>
        <v/>
      </c>
      <c r="AR33" s="345"/>
      <c r="AS33" s="90"/>
      <c r="AT33" s="304"/>
      <c r="AU33" s="305"/>
      <c r="AV33" s="305"/>
      <c r="AW33" s="305"/>
      <c r="AX33" s="306"/>
      <c r="AY33" s="390" t="str">
        <f t="shared" si="16"/>
        <v/>
      </c>
      <c r="AZ33" s="390"/>
      <c r="BA33" s="390"/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1822</v>
      </c>
      <c r="CA33" s="121" t="s">
        <v>1823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299" t="s">
        <v>1776</v>
      </c>
      <c r="B34" s="299"/>
      <c r="C34" s="299"/>
      <c r="D34" s="299"/>
      <c r="E34" s="299"/>
      <c r="F34" s="299"/>
      <c r="G34" s="299"/>
      <c r="H34" s="299"/>
      <c r="I34" s="299"/>
      <c r="J34" s="14"/>
      <c r="K34" s="159"/>
      <c r="L34" s="159"/>
      <c r="M34" s="159"/>
      <c r="N34" s="159"/>
      <c r="O34" s="159"/>
      <c r="P34" s="159"/>
      <c r="Q34" s="159"/>
      <c r="R34" s="159"/>
      <c r="S34" s="14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14"/>
      <c r="AM34" s="344"/>
      <c r="AN34" s="344"/>
      <c r="AO34" s="344"/>
      <c r="AP34" s="344"/>
      <c r="AQ34" s="344"/>
      <c r="AR34" s="344"/>
      <c r="AS34" s="1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01" t="s">
        <v>1785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375" t="s">
        <v>1797</v>
      </c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93"/>
      <c r="AY38" s="178" t="s">
        <v>1793</v>
      </c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373" t="s">
        <v>1821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8"/>
      <c r="AY39" s="340" t="s">
        <v>1794</v>
      </c>
      <c r="AZ39" s="341"/>
      <c r="BA39" s="341"/>
      <c r="BB39" s="341"/>
      <c r="BC39" s="341"/>
      <c r="BD39" s="341"/>
      <c r="BE39" s="341"/>
      <c r="BF39" s="341"/>
      <c r="BG39" s="341"/>
      <c r="BH39" s="341"/>
      <c r="BI39" s="341"/>
      <c r="BJ39" s="341"/>
      <c r="BK39" s="341"/>
      <c r="BL39" s="341"/>
      <c r="BM39" s="341"/>
      <c r="BN39" s="341"/>
      <c r="BO39" s="342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8"/>
      <c r="AY40" s="337" t="s">
        <v>1795</v>
      </c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9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Y41" s="334" t="s">
        <v>1796</v>
      </c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6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374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14</v>
      </c>
      <c r="R44" s="97" t="s">
        <v>24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0" t="s">
        <v>11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1790</v>
      </c>
      <c r="R45" s="98" t="s">
        <v>278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9</v>
      </c>
      <c r="B46" s="32"/>
      <c r="C46" s="100"/>
      <c r="D46" s="100"/>
      <c r="E46" s="22"/>
      <c r="F46" s="101" t="s">
        <v>12</v>
      </c>
      <c r="G46" s="100"/>
      <c r="H46" s="36"/>
      <c r="I46" s="100"/>
      <c r="J46" s="100"/>
      <c r="N46" s="22"/>
      <c r="Q46" s="40" t="s">
        <v>1791</v>
      </c>
      <c r="R46" s="29" t="s">
        <v>23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10</v>
      </c>
      <c r="B47" s="30"/>
      <c r="C47" s="97"/>
      <c r="D47" s="97"/>
      <c r="E47" s="14"/>
      <c r="F47" s="102" t="s">
        <v>13</v>
      </c>
      <c r="G47" s="97"/>
      <c r="H47" s="29"/>
      <c r="I47" s="97"/>
      <c r="J47" s="97"/>
      <c r="N47" s="39"/>
      <c r="Q47" s="40" t="s">
        <v>1792</v>
      </c>
      <c r="R47" s="98" t="s">
        <v>279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dJskWbebsVtd4GcMHGjnJvKe53+KxN/A1uPzrfxRipuZsa/XZVNGcAzVDKRnc3Zjvha9q0tTQWWNXDECzcmN/g==" saltValue="OP9NnDxjahK7eFiWpvWbnw==" spinCount="100000" sheet="1" objects="1" scenarios="1" selectLockedCells="1"/>
  <mergeCells count="249"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NUMERO DI PEZZI NON VALIDI" error="Sono disponibili solo quantità intere!" sqref="T17:U26" xr:uid="{48D847B2-D2E3-4AD5-99A4-110DBD8CDE80}">
      <formula1>1</formula1>
    </dataValidation>
    <dataValidation allowBlank="1" showInputMessage="1" showErrorMessage="1" prompt="(Nuova riga con Alt + Enter)" sqref="O5:AG7 AH5:AX7 AY5:BP7 AY9:BO11 AH9:AX11 O9:AG11" xr:uid="{7C120FA7-AB36-4235-BB56-089E069275C2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B2:DZ261"/>
  <sheetViews>
    <sheetView topLeftCell="CK197" zoomScale="85" zoomScaleNormal="85" workbookViewId="0">
      <selection activeCell="DM229" sqref="DM229"/>
    </sheetView>
  </sheetViews>
  <sheetFormatPr baseColWidth="10" defaultRowHeight="15" x14ac:dyDescent="0.25"/>
  <cols>
    <col min="1" max="1" width="2.85546875" style="25" customWidth="1"/>
    <col min="2" max="130" width="13.28515625" style="25" customWidth="1"/>
    <col min="131" max="16384" width="11.42578125" style="25"/>
  </cols>
  <sheetData>
    <row r="2" spans="2:7" x14ac:dyDescent="0.25">
      <c r="B2" s="426" t="s">
        <v>16</v>
      </c>
      <c r="C2" s="122" t="s">
        <v>380</v>
      </c>
    </row>
    <row r="3" spans="2:7" x14ac:dyDescent="0.25">
      <c r="B3" s="426"/>
      <c r="C3" s="110" t="s">
        <v>376</v>
      </c>
    </row>
    <row r="4" spans="2:7" x14ac:dyDescent="0.25">
      <c r="B4" s="426"/>
      <c r="C4" s="110" t="s">
        <v>377</v>
      </c>
    </row>
    <row r="5" spans="2:7" x14ac:dyDescent="0.25">
      <c r="B5" s="426"/>
      <c r="C5" s="110"/>
    </row>
    <row r="6" spans="2:7" x14ac:dyDescent="0.25">
      <c r="B6" s="426"/>
      <c r="C6" s="110" t="s">
        <v>378</v>
      </c>
    </row>
    <row r="7" spans="2:7" x14ac:dyDescent="0.25">
      <c r="B7" s="426"/>
      <c r="C7" s="110" t="s">
        <v>379</v>
      </c>
    </row>
    <row r="9" spans="2:7" x14ac:dyDescent="0.25">
      <c r="B9" s="426" t="s">
        <v>381</v>
      </c>
      <c r="C9" s="122" t="s">
        <v>382</v>
      </c>
      <c r="D9" s="122" t="s">
        <v>383</v>
      </c>
      <c r="E9" s="122" t="s">
        <v>384</v>
      </c>
      <c r="F9" s="122" t="s">
        <v>385</v>
      </c>
      <c r="G9" s="122" t="s">
        <v>386</v>
      </c>
    </row>
    <row r="10" spans="2:7" x14ac:dyDescent="0.25">
      <c r="B10" s="426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26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26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26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26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26"/>
      <c r="C15" s="110">
        <v>20</v>
      </c>
      <c r="D15" s="110">
        <v>22</v>
      </c>
      <c r="E15" s="124"/>
      <c r="F15" s="3"/>
      <c r="G15" s="3"/>
    </row>
    <row r="16" spans="2:7" x14ac:dyDescent="0.25">
      <c r="B16" s="426"/>
      <c r="C16" s="110">
        <v>22</v>
      </c>
      <c r="D16" s="110">
        <v>26</v>
      </c>
      <c r="E16" s="124"/>
      <c r="F16" s="3"/>
      <c r="G16" s="3"/>
    </row>
    <row r="17" spans="2:7" x14ac:dyDescent="0.25">
      <c r="B17" s="426"/>
      <c r="C17" s="110">
        <v>26</v>
      </c>
      <c r="D17" s="110">
        <v>30</v>
      </c>
      <c r="E17" s="124"/>
      <c r="F17" s="3"/>
      <c r="G17" s="3"/>
    </row>
    <row r="18" spans="2:7" x14ac:dyDescent="0.25">
      <c r="B18" s="426"/>
      <c r="C18" s="110">
        <v>30</v>
      </c>
      <c r="D18" s="110">
        <v>34</v>
      </c>
      <c r="E18" s="124"/>
      <c r="F18" s="3"/>
      <c r="G18" s="3"/>
    </row>
    <row r="19" spans="2:7" x14ac:dyDescent="0.25">
      <c r="B19" s="426"/>
      <c r="C19" s="110">
        <v>34</v>
      </c>
      <c r="D19" s="110">
        <v>40</v>
      </c>
      <c r="E19" s="124"/>
      <c r="F19" s="3"/>
      <c r="G19" s="3"/>
    </row>
    <row r="20" spans="2:7" x14ac:dyDescent="0.25">
      <c r="B20" s="426"/>
      <c r="C20" s="110">
        <v>40</v>
      </c>
      <c r="D20" s="3"/>
      <c r="E20" s="3"/>
      <c r="F20" s="3"/>
      <c r="G20" s="3"/>
    </row>
    <row r="22" spans="2:7" x14ac:dyDescent="0.25">
      <c r="B22" s="426" t="s">
        <v>387</v>
      </c>
      <c r="C22" s="122">
        <v>1</v>
      </c>
      <c r="D22" s="122">
        <v>2</v>
      </c>
    </row>
    <row r="23" spans="2:7" x14ac:dyDescent="0.25">
      <c r="B23" s="426"/>
      <c r="C23" s="110">
        <v>10</v>
      </c>
      <c r="D23" s="125">
        <v>0.61699999999999999</v>
      </c>
    </row>
    <row r="24" spans="2:7" x14ac:dyDescent="0.25">
      <c r="B24" s="426"/>
      <c r="C24" s="110">
        <v>12</v>
      </c>
      <c r="D24" s="125">
        <v>0.88800000000000001</v>
      </c>
    </row>
    <row r="25" spans="2:7" x14ac:dyDescent="0.25">
      <c r="B25" s="426"/>
      <c r="C25" s="110">
        <v>14</v>
      </c>
      <c r="D25" s="125">
        <v>1.21</v>
      </c>
    </row>
    <row r="26" spans="2:7" x14ac:dyDescent="0.25">
      <c r="B26" s="426"/>
      <c r="C26" s="110">
        <v>16</v>
      </c>
      <c r="D26" s="125">
        <v>1.58</v>
      </c>
    </row>
    <row r="27" spans="2:7" x14ac:dyDescent="0.25">
      <c r="B27" s="426"/>
      <c r="C27" s="110">
        <v>18</v>
      </c>
      <c r="D27" s="125">
        <v>2</v>
      </c>
    </row>
    <row r="28" spans="2:7" x14ac:dyDescent="0.25">
      <c r="B28" s="426"/>
      <c r="C28" s="110">
        <v>20</v>
      </c>
      <c r="D28" s="125">
        <v>2.4700000000000002</v>
      </c>
    </row>
    <row r="29" spans="2:7" x14ac:dyDescent="0.25">
      <c r="B29" s="426"/>
      <c r="C29" s="110">
        <v>22</v>
      </c>
      <c r="D29" s="125">
        <v>2.98</v>
      </c>
    </row>
    <row r="30" spans="2:7" x14ac:dyDescent="0.25">
      <c r="B30" s="426"/>
      <c r="C30" s="110">
        <v>26</v>
      </c>
      <c r="D30" s="125">
        <v>4.17</v>
      </c>
    </row>
    <row r="31" spans="2:7" x14ac:dyDescent="0.25">
      <c r="B31" s="426"/>
      <c r="C31" s="110">
        <v>30</v>
      </c>
      <c r="D31" s="125">
        <v>5.55</v>
      </c>
    </row>
    <row r="32" spans="2:7" x14ac:dyDescent="0.25">
      <c r="B32" s="426"/>
      <c r="C32" s="110">
        <v>34</v>
      </c>
      <c r="D32" s="125">
        <v>7.13</v>
      </c>
    </row>
    <row r="33" spans="2:13" x14ac:dyDescent="0.25">
      <c r="B33" s="426"/>
      <c r="C33" s="110">
        <v>40</v>
      </c>
      <c r="D33" s="125">
        <v>9.8699999999999992</v>
      </c>
    </row>
    <row r="35" spans="2:13" x14ac:dyDescent="0.25">
      <c r="B35" s="427" t="s">
        <v>438</v>
      </c>
      <c r="C35" s="122">
        <v>1</v>
      </c>
      <c r="D35" s="122">
        <v>2</v>
      </c>
      <c r="E35" s="122">
        <v>3</v>
      </c>
    </row>
    <row r="36" spans="2:13" x14ac:dyDescent="0.25">
      <c r="B36" s="427"/>
      <c r="C36" s="110" t="s">
        <v>4</v>
      </c>
      <c r="D36" s="125" t="s">
        <v>21</v>
      </c>
      <c r="E36" s="125" t="s">
        <v>21</v>
      </c>
    </row>
    <row r="37" spans="2:13" x14ac:dyDescent="0.25">
      <c r="B37" s="427"/>
      <c r="C37" s="110" t="s">
        <v>439</v>
      </c>
      <c r="D37" s="125" t="s">
        <v>21</v>
      </c>
      <c r="E37" s="125" t="s">
        <v>22</v>
      </c>
    </row>
    <row r="38" spans="2:13" x14ac:dyDescent="0.25">
      <c r="B38" s="427"/>
      <c r="C38" s="110" t="s">
        <v>17</v>
      </c>
      <c r="D38" s="125" t="s">
        <v>21</v>
      </c>
      <c r="E38" s="125" t="s">
        <v>22</v>
      </c>
    </row>
    <row r="39" spans="2:13" x14ac:dyDescent="0.25">
      <c r="B39" s="427"/>
      <c r="C39" s="110" t="s">
        <v>5</v>
      </c>
      <c r="D39" s="125" t="s">
        <v>21</v>
      </c>
      <c r="E39" s="125" t="s">
        <v>21</v>
      </c>
    </row>
    <row r="40" spans="2:13" x14ac:dyDescent="0.25">
      <c r="B40" s="427"/>
      <c r="C40" s="110" t="s">
        <v>6</v>
      </c>
      <c r="D40" s="125" t="s">
        <v>21</v>
      </c>
      <c r="E40" s="125" t="s">
        <v>22</v>
      </c>
    </row>
    <row r="41" spans="2:13" x14ac:dyDescent="0.25">
      <c r="B41" s="427"/>
      <c r="C41" s="110" t="s">
        <v>18</v>
      </c>
      <c r="D41" s="125" t="s">
        <v>21</v>
      </c>
      <c r="E41" s="125" t="s">
        <v>21</v>
      </c>
    </row>
    <row r="42" spans="2:13" x14ac:dyDescent="0.25">
      <c r="B42" s="427"/>
      <c r="C42" s="110" t="s">
        <v>19</v>
      </c>
      <c r="D42" s="125" t="s">
        <v>21</v>
      </c>
      <c r="E42" s="125" t="s">
        <v>21</v>
      </c>
    </row>
    <row r="44" spans="2:13" x14ac:dyDescent="0.25">
      <c r="B44" s="427" t="s">
        <v>440</v>
      </c>
      <c r="C44" s="122" t="s">
        <v>998</v>
      </c>
      <c r="D44" s="122" t="s">
        <v>999</v>
      </c>
      <c r="E44" s="122" t="s">
        <v>1000</v>
      </c>
      <c r="F44" s="122" t="s">
        <v>1001</v>
      </c>
      <c r="G44" s="122" t="s">
        <v>1002</v>
      </c>
      <c r="H44" s="122" t="s">
        <v>1003</v>
      </c>
      <c r="I44" s="122" t="s">
        <v>1004</v>
      </c>
      <c r="J44" s="122" t="s">
        <v>1005</v>
      </c>
      <c r="K44" s="122" t="s">
        <v>1006</v>
      </c>
      <c r="L44" s="122" t="s">
        <v>1007</v>
      </c>
      <c r="M44" s="122" t="s">
        <v>1008</v>
      </c>
    </row>
    <row r="45" spans="2:13" x14ac:dyDescent="0.25">
      <c r="B45" s="427"/>
      <c r="C45" s="110" t="s">
        <v>4</v>
      </c>
      <c r="D45" s="110" t="s">
        <v>4</v>
      </c>
      <c r="E45" s="110" t="s">
        <v>4</v>
      </c>
      <c r="F45" s="110" t="s">
        <v>4</v>
      </c>
      <c r="G45" s="110" t="s">
        <v>4</v>
      </c>
      <c r="H45" s="110" t="s">
        <v>4</v>
      </c>
      <c r="I45" s="110" t="s">
        <v>4</v>
      </c>
      <c r="J45" s="110" t="s">
        <v>4</v>
      </c>
      <c r="K45" s="110" t="s">
        <v>4</v>
      </c>
      <c r="L45" s="110" t="s">
        <v>4</v>
      </c>
      <c r="M45" s="110" t="s">
        <v>4</v>
      </c>
    </row>
    <row r="46" spans="2:13" x14ac:dyDescent="0.25">
      <c r="B46" s="427"/>
      <c r="C46" s="110" t="s">
        <v>439</v>
      </c>
      <c r="D46" s="110" t="s">
        <v>439</v>
      </c>
      <c r="E46" s="110" t="s">
        <v>439</v>
      </c>
      <c r="F46" s="110" t="s">
        <v>439</v>
      </c>
      <c r="G46" s="110" t="s">
        <v>17</v>
      </c>
      <c r="H46" s="110" t="s">
        <v>439</v>
      </c>
      <c r="I46" s="110" t="s">
        <v>17</v>
      </c>
      <c r="J46" s="110" t="s">
        <v>17</v>
      </c>
      <c r="K46" s="110" t="s">
        <v>439</v>
      </c>
      <c r="L46" s="110" t="s">
        <v>17</v>
      </c>
      <c r="M46" s="110" t="s">
        <v>17</v>
      </c>
    </row>
    <row r="47" spans="2:13" x14ac:dyDescent="0.25">
      <c r="B47" s="427"/>
      <c r="C47" s="110" t="s">
        <v>17</v>
      </c>
      <c r="D47" s="110" t="s">
        <v>17</v>
      </c>
      <c r="E47" s="110" t="s">
        <v>17</v>
      </c>
      <c r="F47" s="110" t="s">
        <v>17</v>
      </c>
      <c r="G47" s="110" t="s">
        <v>5</v>
      </c>
      <c r="H47" s="110" t="s">
        <v>17</v>
      </c>
      <c r="I47" s="110" t="s">
        <v>5</v>
      </c>
      <c r="J47" s="110" t="s">
        <v>5</v>
      </c>
      <c r="K47" s="110" t="s">
        <v>17</v>
      </c>
      <c r="L47" s="110" t="s">
        <v>5</v>
      </c>
      <c r="M47" s="110" t="s">
        <v>5</v>
      </c>
    </row>
    <row r="48" spans="2:13" x14ac:dyDescent="0.25">
      <c r="B48" s="427"/>
      <c r="C48" s="110" t="s">
        <v>5</v>
      </c>
      <c r="D48" s="110" t="s">
        <v>5</v>
      </c>
      <c r="E48" s="110" t="s">
        <v>5</v>
      </c>
      <c r="F48" s="110" t="s">
        <v>5</v>
      </c>
      <c r="G48" s="110" t="s">
        <v>6</v>
      </c>
      <c r="H48" s="110" t="s">
        <v>5</v>
      </c>
      <c r="I48" s="110" t="s">
        <v>6</v>
      </c>
      <c r="J48" s="110" t="s">
        <v>6</v>
      </c>
      <c r="K48" s="110" t="s">
        <v>5</v>
      </c>
      <c r="L48" s="110" t="s">
        <v>6</v>
      </c>
      <c r="M48" s="110" t="s">
        <v>6</v>
      </c>
    </row>
    <row r="49" spans="2:13" x14ac:dyDescent="0.25">
      <c r="B49" s="427"/>
      <c r="C49" s="110" t="s">
        <v>6</v>
      </c>
      <c r="D49" s="110" t="s">
        <v>6</v>
      </c>
      <c r="E49" s="110" t="s">
        <v>6</v>
      </c>
      <c r="F49" s="110" t="s">
        <v>6</v>
      </c>
      <c r="G49" s="110" t="s">
        <v>18</v>
      </c>
      <c r="H49" s="110" t="s">
        <v>6</v>
      </c>
      <c r="I49" s="110" t="s">
        <v>18</v>
      </c>
      <c r="J49" s="110" t="s">
        <v>18</v>
      </c>
      <c r="K49" s="110" t="s">
        <v>6</v>
      </c>
      <c r="L49" s="110" t="s">
        <v>18</v>
      </c>
      <c r="M49" s="110" t="s">
        <v>18</v>
      </c>
    </row>
    <row r="50" spans="2:13" x14ac:dyDescent="0.25">
      <c r="B50" s="427"/>
      <c r="C50" s="110" t="s">
        <v>18</v>
      </c>
      <c r="D50" s="110" t="s">
        <v>18</v>
      </c>
      <c r="E50" s="110" t="s">
        <v>18</v>
      </c>
      <c r="F50" s="110" t="s">
        <v>18</v>
      </c>
      <c r="G50" s="110" t="s">
        <v>19</v>
      </c>
      <c r="H50" s="110" t="s">
        <v>18</v>
      </c>
      <c r="I50" s="110" t="s">
        <v>19</v>
      </c>
      <c r="J50" s="110" t="s">
        <v>19</v>
      </c>
      <c r="K50" s="110" t="s">
        <v>18</v>
      </c>
      <c r="L50" s="110" t="s">
        <v>19</v>
      </c>
      <c r="M50" s="110" t="s">
        <v>19</v>
      </c>
    </row>
    <row r="51" spans="2:13" x14ac:dyDescent="0.25">
      <c r="B51" s="427"/>
      <c r="C51" s="110" t="s">
        <v>19</v>
      </c>
      <c r="D51" s="110" t="s">
        <v>19</v>
      </c>
      <c r="E51" s="110" t="s">
        <v>19</v>
      </c>
      <c r="F51" s="110" t="s">
        <v>19</v>
      </c>
      <c r="G51" s="110"/>
      <c r="H51" s="110" t="s">
        <v>19</v>
      </c>
      <c r="I51" s="110"/>
      <c r="J51" s="110"/>
      <c r="K51" s="110" t="s">
        <v>19</v>
      </c>
      <c r="L51" s="110"/>
      <c r="M51" s="110"/>
    </row>
    <row r="53" spans="2:13" x14ac:dyDescent="0.25">
      <c r="B53" s="427" t="s">
        <v>440</v>
      </c>
      <c r="C53" s="122" t="s">
        <v>1009</v>
      </c>
      <c r="D53" s="122" t="s">
        <v>1010</v>
      </c>
      <c r="E53" s="122" t="s">
        <v>1011</v>
      </c>
      <c r="F53" s="122" t="s">
        <v>1012</v>
      </c>
      <c r="G53" s="122" t="s">
        <v>1013</v>
      </c>
      <c r="H53" s="122" t="s">
        <v>1014</v>
      </c>
      <c r="I53" s="122" t="s">
        <v>1015</v>
      </c>
      <c r="J53" s="122" t="s">
        <v>1016</v>
      </c>
      <c r="K53" s="122" t="s">
        <v>1017</v>
      </c>
      <c r="L53" s="122" t="s">
        <v>1018</v>
      </c>
      <c r="M53" s="122" t="s">
        <v>1019</v>
      </c>
    </row>
    <row r="54" spans="2:13" x14ac:dyDescent="0.25">
      <c r="B54" s="427"/>
      <c r="C54" s="110" t="s">
        <v>4</v>
      </c>
      <c r="D54" s="110" t="s">
        <v>4</v>
      </c>
      <c r="E54" s="110" t="s">
        <v>4</v>
      </c>
      <c r="F54" s="110" t="s">
        <v>4</v>
      </c>
      <c r="G54" s="110" t="s">
        <v>4</v>
      </c>
      <c r="H54" s="110" t="s">
        <v>4</v>
      </c>
      <c r="I54" s="110" t="s">
        <v>4</v>
      </c>
      <c r="J54" s="110" t="s">
        <v>4</v>
      </c>
      <c r="K54" s="110" t="s">
        <v>4</v>
      </c>
      <c r="L54" s="110" t="s">
        <v>4</v>
      </c>
      <c r="M54" s="110" t="s">
        <v>4</v>
      </c>
    </row>
    <row r="55" spans="2:13" x14ac:dyDescent="0.25">
      <c r="B55" s="427"/>
      <c r="C55" s="110" t="s">
        <v>17</v>
      </c>
      <c r="D55" s="110" t="s">
        <v>17</v>
      </c>
      <c r="E55" s="110" t="s">
        <v>17</v>
      </c>
      <c r="F55" s="110" t="s">
        <v>17</v>
      </c>
      <c r="G55" s="110" t="s">
        <v>17</v>
      </c>
      <c r="H55" s="110" t="s">
        <v>17</v>
      </c>
      <c r="I55" s="110" t="s">
        <v>17</v>
      </c>
      <c r="J55" s="110" t="s">
        <v>17</v>
      </c>
      <c r="K55" s="110" t="s">
        <v>17</v>
      </c>
      <c r="L55" s="110" t="s">
        <v>17</v>
      </c>
      <c r="M55" s="110" t="s">
        <v>17</v>
      </c>
    </row>
    <row r="56" spans="2:13" x14ac:dyDescent="0.25">
      <c r="B56" s="427"/>
      <c r="C56" s="110" t="s">
        <v>5</v>
      </c>
      <c r="D56" s="110" t="s">
        <v>5</v>
      </c>
      <c r="E56" s="110" t="s">
        <v>5</v>
      </c>
      <c r="F56" s="110" t="s">
        <v>5</v>
      </c>
      <c r="G56" s="110" t="s">
        <v>5</v>
      </c>
      <c r="H56" s="110" t="s">
        <v>5</v>
      </c>
      <c r="I56" s="110" t="s">
        <v>5</v>
      </c>
      <c r="J56" s="110" t="s">
        <v>5</v>
      </c>
      <c r="K56" s="110" t="s">
        <v>5</v>
      </c>
      <c r="L56" s="110" t="s">
        <v>5</v>
      </c>
      <c r="M56" s="110" t="s">
        <v>5</v>
      </c>
    </row>
    <row r="57" spans="2:13" x14ac:dyDescent="0.25">
      <c r="B57" s="427"/>
      <c r="C57" s="110" t="s">
        <v>6</v>
      </c>
      <c r="D57" s="110" t="s">
        <v>6</v>
      </c>
      <c r="E57" s="110" t="s">
        <v>6</v>
      </c>
      <c r="F57" s="110" t="s">
        <v>6</v>
      </c>
      <c r="G57" s="110" t="s">
        <v>6</v>
      </c>
      <c r="H57" s="110" t="s">
        <v>6</v>
      </c>
      <c r="I57" s="110" t="s">
        <v>6</v>
      </c>
      <c r="J57" s="110" t="s">
        <v>6</v>
      </c>
      <c r="K57" s="110" t="s">
        <v>6</v>
      </c>
      <c r="L57" s="110" t="s">
        <v>6</v>
      </c>
      <c r="M57" s="110" t="s">
        <v>6</v>
      </c>
    </row>
    <row r="58" spans="2:13" x14ac:dyDescent="0.25">
      <c r="B58" s="427"/>
      <c r="C58" s="110" t="s">
        <v>18</v>
      </c>
      <c r="D58" s="110" t="s">
        <v>18</v>
      </c>
      <c r="E58" s="110" t="s">
        <v>18</v>
      </c>
      <c r="F58" s="110" t="s">
        <v>18</v>
      </c>
      <c r="G58" s="110" t="s">
        <v>18</v>
      </c>
      <c r="H58" s="110" t="s">
        <v>18</v>
      </c>
      <c r="I58" s="110" t="s">
        <v>18</v>
      </c>
      <c r="J58" s="110" t="s">
        <v>18</v>
      </c>
      <c r="K58" s="110" t="s">
        <v>18</v>
      </c>
      <c r="L58" s="110" t="s">
        <v>18</v>
      </c>
      <c r="M58" s="110" t="s">
        <v>18</v>
      </c>
    </row>
    <row r="59" spans="2:13" x14ac:dyDescent="0.25">
      <c r="B59" s="427"/>
      <c r="C59" s="110" t="s">
        <v>19</v>
      </c>
      <c r="D59" s="110" t="s">
        <v>19</v>
      </c>
      <c r="E59" s="110" t="s">
        <v>19</v>
      </c>
      <c r="F59" s="110" t="s">
        <v>19</v>
      </c>
      <c r="G59" s="110" t="s">
        <v>19</v>
      </c>
      <c r="H59" s="110" t="s">
        <v>19</v>
      </c>
      <c r="I59" s="110" t="s">
        <v>19</v>
      </c>
      <c r="J59" s="110" t="s">
        <v>19</v>
      </c>
      <c r="K59" s="110" t="s">
        <v>19</v>
      </c>
      <c r="L59" s="110" t="s">
        <v>19</v>
      </c>
      <c r="M59" s="110" t="s">
        <v>19</v>
      </c>
    </row>
    <row r="60" spans="2:13" x14ac:dyDescent="0.25">
      <c r="B60" s="42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2" spans="2:13" x14ac:dyDescent="0.25">
      <c r="B62" s="427" t="s">
        <v>440</v>
      </c>
      <c r="C62" s="122" t="s">
        <v>1020</v>
      </c>
      <c r="D62" s="122" t="s">
        <v>1021</v>
      </c>
      <c r="E62" s="122" t="s">
        <v>1022</v>
      </c>
      <c r="F62" s="122" t="s">
        <v>1023</v>
      </c>
      <c r="G62" s="122" t="s">
        <v>1024</v>
      </c>
      <c r="H62" s="122" t="s">
        <v>1025</v>
      </c>
      <c r="I62" s="122" t="s">
        <v>1026</v>
      </c>
      <c r="J62" s="122" t="s">
        <v>1027</v>
      </c>
      <c r="K62" s="122" t="s">
        <v>1028</v>
      </c>
      <c r="L62" s="122" t="s">
        <v>1029</v>
      </c>
      <c r="M62" s="122" t="s">
        <v>1030</v>
      </c>
    </row>
    <row r="63" spans="2:13" x14ac:dyDescent="0.25">
      <c r="B63" s="427"/>
      <c r="C63" s="110" t="s">
        <v>4</v>
      </c>
      <c r="D63" s="110" t="s">
        <v>4</v>
      </c>
      <c r="E63" s="110" t="s">
        <v>4</v>
      </c>
      <c r="F63" s="110" t="s">
        <v>4</v>
      </c>
      <c r="G63" s="110" t="s">
        <v>4</v>
      </c>
      <c r="H63" s="110" t="s">
        <v>4</v>
      </c>
      <c r="I63" s="110" t="s">
        <v>4</v>
      </c>
      <c r="J63" s="110" t="s">
        <v>4</v>
      </c>
      <c r="K63" s="110" t="s">
        <v>4</v>
      </c>
      <c r="L63" s="110" t="s">
        <v>4</v>
      </c>
      <c r="M63" s="110" t="s">
        <v>4</v>
      </c>
    </row>
    <row r="64" spans="2:13" x14ac:dyDescent="0.25">
      <c r="B64" s="427"/>
      <c r="C64" s="110" t="s">
        <v>17</v>
      </c>
      <c r="D64" s="110" t="s">
        <v>17</v>
      </c>
      <c r="E64" s="110" t="s">
        <v>17</v>
      </c>
      <c r="F64" s="110" t="s">
        <v>17</v>
      </c>
      <c r="G64" s="110" t="s">
        <v>17</v>
      </c>
      <c r="H64" s="110" t="s">
        <v>17</v>
      </c>
      <c r="I64" s="110" t="s">
        <v>17</v>
      </c>
      <c r="J64" s="110" t="s">
        <v>17</v>
      </c>
      <c r="K64" s="110" t="s">
        <v>17</v>
      </c>
      <c r="L64" s="110" t="s">
        <v>17</v>
      </c>
      <c r="M64" s="110" t="s">
        <v>17</v>
      </c>
    </row>
    <row r="65" spans="2:13" x14ac:dyDescent="0.25">
      <c r="B65" s="427"/>
      <c r="C65" s="110" t="s">
        <v>5</v>
      </c>
      <c r="D65" s="110" t="s">
        <v>5</v>
      </c>
      <c r="E65" s="110" t="s">
        <v>5</v>
      </c>
      <c r="F65" s="110" t="s">
        <v>5</v>
      </c>
      <c r="G65" s="110" t="s">
        <v>5</v>
      </c>
      <c r="H65" s="110" t="s">
        <v>5</v>
      </c>
      <c r="I65" s="110" t="s">
        <v>5</v>
      </c>
      <c r="J65" s="110" t="s">
        <v>5</v>
      </c>
      <c r="K65" s="110" t="s">
        <v>5</v>
      </c>
      <c r="L65" s="110" t="s">
        <v>5</v>
      </c>
      <c r="M65" s="110" t="s">
        <v>5</v>
      </c>
    </row>
    <row r="66" spans="2:13" x14ac:dyDescent="0.25">
      <c r="B66" s="427"/>
      <c r="C66" s="110" t="s">
        <v>6</v>
      </c>
      <c r="D66" s="110" t="s">
        <v>6</v>
      </c>
      <c r="E66" s="110" t="s">
        <v>6</v>
      </c>
      <c r="F66" s="110" t="s">
        <v>6</v>
      </c>
      <c r="G66" s="110" t="s">
        <v>6</v>
      </c>
      <c r="H66" s="110" t="s">
        <v>6</v>
      </c>
      <c r="I66" s="110" t="s">
        <v>6</v>
      </c>
      <c r="J66" s="110" t="s">
        <v>6</v>
      </c>
      <c r="K66" s="110" t="s">
        <v>6</v>
      </c>
      <c r="L66" s="110" t="s">
        <v>6</v>
      </c>
      <c r="M66" s="110" t="s">
        <v>6</v>
      </c>
    </row>
    <row r="67" spans="2:13" x14ac:dyDescent="0.25">
      <c r="B67" s="427"/>
      <c r="C67" s="110" t="s">
        <v>18</v>
      </c>
      <c r="D67" s="110" t="s">
        <v>18</v>
      </c>
      <c r="E67" s="110" t="s">
        <v>18</v>
      </c>
      <c r="F67" s="110" t="s">
        <v>18</v>
      </c>
      <c r="G67" s="110" t="s">
        <v>18</v>
      </c>
      <c r="H67" s="110" t="s">
        <v>18</v>
      </c>
      <c r="I67" s="110" t="s">
        <v>18</v>
      </c>
      <c r="J67" s="110" t="s">
        <v>18</v>
      </c>
      <c r="K67" s="110" t="s">
        <v>18</v>
      </c>
      <c r="L67" s="110" t="s">
        <v>18</v>
      </c>
      <c r="M67" s="110" t="s">
        <v>18</v>
      </c>
    </row>
    <row r="68" spans="2:13" x14ac:dyDescent="0.25">
      <c r="B68" s="427"/>
      <c r="C68" s="110" t="s">
        <v>19</v>
      </c>
      <c r="D68" s="110" t="s">
        <v>19</v>
      </c>
      <c r="E68" s="110" t="s">
        <v>19</v>
      </c>
      <c r="F68" s="110" t="s">
        <v>19</v>
      </c>
      <c r="G68" s="110" t="s">
        <v>19</v>
      </c>
      <c r="H68" s="110" t="s">
        <v>19</v>
      </c>
      <c r="I68" s="110" t="s">
        <v>19</v>
      </c>
      <c r="J68" s="110" t="s">
        <v>19</v>
      </c>
      <c r="K68" s="110" t="s">
        <v>19</v>
      </c>
      <c r="L68" s="110" t="s">
        <v>19</v>
      </c>
      <c r="M68" s="110" t="s">
        <v>19</v>
      </c>
    </row>
    <row r="69" spans="2:13" x14ac:dyDescent="0.25">
      <c r="B69" s="427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1" spans="2:13" x14ac:dyDescent="0.25">
      <c r="B71" s="427" t="s">
        <v>440</v>
      </c>
      <c r="C71" s="122" t="s">
        <v>1031</v>
      </c>
      <c r="D71" s="122" t="s">
        <v>1032</v>
      </c>
      <c r="E71" s="122" t="s">
        <v>1033</v>
      </c>
      <c r="F71" s="122" t="s">
        <v>1034</v>
      </c>
      <c r="G71" s="122" t="s">
        <v>1035</v>
      </c>
      <c r="H71" s="122" t="s">
        <v>1036</v>
      </c>
      <c r="I71" s="122" t="s">
        <v>1037</v>
      </c>
      <c r="J71" s="122" t="s">
        <v>1038</v>
      </c>
      <c r="K71" s="122" t="s">
        <v>1039</v>
      </c>
      <c r="L71" s="122" t="s">
        <v>1040</v>
      </c>
      <c r="M71" s="122" t="s">
        <v>1041</v>
      </c>
    </row>
    <row r="72" spans="2:13" x14ac:dyDescent="0.25">
      <c r="B72" s="427"/>
      <c r="C72" s="110" t="s">
        <v>4</v>
      </c>
      <c r="D72" s="110" t="s">
        <v>4</v>
      </c>
      <c r="E72" s="110" t="s">
        <v>4</v>
      </c>
      <c r="F72" s="110" t="s">
        <v>4</v>
      </c>
      <c r="G72" s="110"/>
      <c r="H72" s="110" t="s">
        <v>4</v>
      </c>
      <c r="I72" s="110"/>
      <c r="J72" s="110"/>
      <c r="K72" s="110"/>
      <c r="L72" s="110"/>
      <c r="M72" s="110"/>
    </row>
    <row r="73" spans="2:13" x14ac:dyDescent="0.25">
      <c r="B73" s="427"/>
      <c r="C73" s="110" t="s">
        <v>17</v>
      </c>
      <c r="D73" s="110" t="s">
        <v>17</v>
      </c>
      <c r="E73" s="110" t="s">
        <v>17</v>
      </c>
      <c r="F73" s="110"/>
      <c r="G73" s="110"/>
      <c r="H73" s="110"/>
      <c r="I73" s="110"/>
      <c r="J73" s="110"/>
      <c r="K73" s="110"/>
      <c r="L73" s="110"/>
      <c r="M73" s="110"/>
    </row>
    <row r="74" spans="2:13" x14ac:dyDescent="0.25">
      <c r="B74" s="427"/>
      <c r="C74" s="110" t="s">
        <v>5</v>
      </c>
      <c r="D74" s="110" t="s">
        <v>5</v>
      </c>
      <c r="E74" s="110" t="s">
        <v>5</v>
      </c>
      <c r="F74" s="110"/>
      <c r="G74" s="110"/>
      <c r="H74" s="110"/>
      <c r="I74" s="110"/>
      <c r="J74" s="110"/>
      <c r="K74" s="110"/>
      <c r="L74" s="110"/>
      <c r="M74" s="110"/>
    </row>
    <row r="75" spans="2:13" x14ac:dyDescent="0.25">
      <c r="B75" s="427"/>
      <c r="C75" s="110" t="s">
        <v>6</v>
      </c>
      <c r="D75" s="110" t="s">
        <v>6</v>
      </c>
      <c r="E75" s="110" t="s">
        <v>6</v>
      </c>
      <c r="F75" s="110"/>
      <c r="G75" s="110"/>
      <c r="H75" s="110"/>
      <c r="I75" s="110"/>
      <c r="J75" s="110"/>
      <c r="K75" s="110"/>
      <c r="L75" s="110"/>
      <c r="M75" s="110"/>
    </row>
    <row r="76" spans="2:13" x14ac:dyDescent="0.25">
      <c r="B76" s="427"/>
      <c r="C76" s="110" t="s">
        <v>18</v>
      </c>
      <c r="D76" s="110" t="s">
        <v>18</v>
      </c>
      <c r="E76" s="110" t="s">
        <v>18</v>
      </c>
      <c r="F76" s="110"/>
      <c r="G76" s="110"/>
      <c r="H76" s="110"/>
      <c r="I76" s="110"/>
      <c r="J76" s="110"/>
      <c r="K76" s="110"/>
      <c r="L76" s="110"/>
      <c r="M76" s="110"/>
    </row>
    <row r="77" spans="2:13" x14ac:dyDescent="0.25">
      <c r="B77" s="427"/>
      <c r="C77" s="110" t="s">
        <v>19</v>
      </c>
      <c r="D77" s="110" t="s">
        <v>19</v>
      </c>
      <c r="E77" s="110" t="s">
        <v>19</v>
      </c>
      <c r="F77" s="110"/>
      <c r="G77" s="110"/>
      <c r="H77" s="110"/>
      <c r="I77" s="110"/>
      <c r="J77" s="110"/>
      <c r="K77" s="110"/>
      <c r="L77" s="110"/>
      <c r="M77" s="110"/>
    </row>
    <row r="78" spans="2:13" x14ac:dyDescent="0.25">
      <c r="B78" s="4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80" spans="2:13" x14ac:dyDescent="0.25">
      <c r="B80" s="427" t="s">
        <v>440</v>
      </c>
      <c r="C80" s="122" t="s">
        <v>1042</v>
      </c>
      <c r="D80" s="122" t="s">
        <v>1043</v>
      </c>
      <c r="E80" s="122" t="s">
        <v>1044</v>
      </c>
      <c r="F80" s="122" t="s">
        <v>1045</v>
      </c>
      <c r="G80" s="122" t="s">
        <v>1046</v>
      </c>
      <c r="H80" s="122" t="s">
        <v>1047</v>
      </c>
      <c r="I80" s="122" t="s">
        <v>1048</v>
      </c>
      <c r="J80" s="122" t="s">
        <v>1049</v>
      </c>
      <c r="K80" s="122" t="s">
        <v>1050</v>
      </c>
      <c r="L80" s="122" t="s">
        <v>1051</v>
      </c>
      <c r="M80" s="122" t="s">
        <v>1052</v>
      </c>
    </row>
    <row r="81" spans="2:13" x14ac:dyDescent="0.25">
      <c r="B81" s="427"/>
      <c r="C81" s="110" t="s">
        <v>4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x14ac:dyDescent="0.25">
      <c r="B82" s="427"/>
      <c r="C82" s="110" t="s">
        <v>17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x14ac:dyDescent="0.25">
      <c r="B83" s="427"/>
      <c r="C83" s="110" t="s">
        <v>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x14ac:dyDescent="0.25">
      <c r="B84" s="427"/>
      <c r="C84" s="110" t="s">
        <v>6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x14ac:dyDescent="0.25">
      <c r="B85" s="427"/>
      <c r="C85" s="110" t="s">
        <v>18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x14ac:dyDescent="0.25">
      <c r="B86" s="427"/>
      <c r="C86" s="110" t="s">
        <v>19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x14ac:dyDescent="0.25">
      <c r="B87" s="427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9" spans="2:13" ht="15" customHeight="1" x14ac:dyDescent="0.25">
      <c r="B89" s="427" t="s">
        <v>444</v>
      </c>
      <c r="C89" s="122">
        <v>1</v>
      </c>
      <c r="D89" s="122">
        <v>2</v>
      </c>
      <c r="E89" s="122">
        <v>3</v>
      </c>
      <c r="F89" s="122">
        <v>4</v>
      </c>
    </row>
    <row r="90" spans="2:13" x14ac:dyDescent="0.25">
      <c r="B90" s="427"/>
      <c r="C90" s="110" t="s">
        <v>4</v>
      </c>
      <c r="D90" s="125" t="s">
        <v>21</v>
      </c>
      <c r="E90" s="125" t="s">
        <v>22</v>
      </c>
      <c r="F90" s="125" t="s">
        <v>22</v>
      </c>
    </row>
    <row r="91" spans="2:13" x14ac:dyDescent="0.25">
      <c r="B91" s="427"/>
      <c r="C91" s="110" t="s">
        <v>439</v>
      </c>
      <c r="D91" s="125" t="s">
        <v>21</v>
      </c>
      <c r="E91" s="125" t="s">
        <v>22</v>
      </c>
      <c r="F91" s="125" t="s">
        <v>22</v>
      </c>
    </row>
    <row r="92" spans="2:13" x14ac:dyDescent="0.25">
      <c r="B92" s="427"/>
      <c r="C92" s="110" t="s">
        <v>17</v>
      </c>
      <c r="D92" s="125" t="s">
        <v>21</v>
      </c>
      <c r="E92" s="125" t="s">
        <v>22</v>
      </c>
      <c r="F92" s="125" t="s">
        <v>22</v>
      </c>
    </row>
    <row r="93" spans="2:13" x14ac:dyDescent="0.25">
      <c r="B93" s="427"/>
      <c r="C93" s="110" t="s">
        <v>5</v>
      </c>
      <c r="D93" s="125" t="s">
        <v>21</v>
      </c>
      <c r="E93" s="125" t="s">
        <v>21</v>
      </c>
      <c r="F93" s="125" t="s">
        <v>22</v>
      </c>
    </row>
    <row r="94" spans="2:13" x14ac:dyDescent="0.25">
      <c r="B94" s="427"/>
      <c r="C94" s="110" t="s">
        <v>6</v>
      </c>
      <c r="D94" s="125" t="s">
        <v>21</v>
      </c>
      <c r="E94" s="125" t="s">
        <v>21</v>
      </c>
      <c r="F94" s="125" t="s">
        <v>22</v>
      </c>
    </row>
    <row r="95" spans="2:13" x14ac:dyDescent="0.25">
      <c r="B95" s="427"/>
      <c r="C95" s="110" t="s">
        <v>18</v>
      </c>
      <c r="D95" s="125" t="s">
        <v>21</v>
      </c>
      <c r="E95" s="125" t="s">
        <v>21</v>
      </c>
      <c r="F95" s="125" t="s">
        <v>21</v>
      </c>
    </row>
    <row r="96" spans="2:13" x14ac:dyDescent="0.25">
      <c r="B96" s="427"/>
      <c r="C96" s="110" t="s">
        <v>19</v>
      </c>
      <c r="D96" s="125" t="s">
        <v>21</v>
      </c>
      <c r="E96" s="125" t="s">
        <v>21</v>
      </c>
      <c r="F96" s="125" t="s">
        <v>21</v>
      </c>
    </row>
    <row r="98" spans="2:8" ht="15" customHeight="1" x14ac:dyDescent="0.25">
      <c r="B98" s="427" t="s">
        <v>445</v>
      </c>
      <c r="C98" s="122">
        <v>1</v>
      </c>
      <c r="D98" s="122">
        <v>2</v>
      </c>
      <c r="F98" s="423" t="s">
        <v>445</v>
      </c>
      <c r="G98" s="122">
        <v>1</v>
      </c>
      <c r="H98" s="122">
        <v>2</v>
      </c>
    </row>
    <row r="99" spans="2:8" x14ac:dyDescent="0.25">
      <c r="B99" s="427"/>
      <c r="C99" s="110" t="s">
        <v>1465</v>
      </c>
      <c r="D99" s="125" t="s">
        <v>446</v>
      </c>
      <c r="F99" s="424"/>
      <c r="G99" s="110" t="s">
        <v>1465</v>
      </c>
      <c r="H99" s="125" t="str">
        <f>IF(D99="Zubehoer.","ja","nein")</f>
        <v>ja</v>
      </c>
    </row>
    <row r="100" spans="2:8" x14ac:dyDescent="0.25">
      <c r="B100" s="427"/>
      <c r="C100" s="110" t="s">
        <v>1466</v>
      </c>
      <c r="D100" s="125" t="s">
        <v>446</v>
      </c>
      <c r="F100" s="424"/>
      <c r="G100" s="110" t="s">
        <v>1466</v>
      </c>
      <c r="H100" s="125" t="str">
        <f t="shared" ref="H100:H163" si="0">IF(D100="Zubehoer.","ja","nein")</f>
        <v>ja</v>
      </c>
    </row>
    <row r="101" spans="2:8" x14ac:dyDescent="0.25">
      <c r="B101" s="427"/>
      <c r="C101" s="110" t="s">
        <v>1467</v>
      </c>
      <c r="D101" s="125" t="s">
        <v>446</v>
      </c>
      <c r="F101" s="424"/>
      <c r="G101" s="110" t="s">
        <v>1467</v>
      </c>
      <c r="H101" s="125" t="str">
        <f t="shared" si="0"/>
        <v>ja</v>
      </c>
    </row>
    <row r="102" spans="2:8" x14ac:dyDescent="0.25">
      <c r="B102" s="427"/>
      <c r="C102" s="110" t="s">
        <v>1468</v>
      </c>
      <c r="D102" s="125" t="s">
        <v>446</v>
      </c>
      <c r="F102" s="424"/>
      <c r="G102" s="110" t="s">
        <v>1468</v>
      </c>
      <c r="H102" s="125" t="str">
        <f t="shared" si="0"/>
        <v>ja</v>
      </c>
    </row>
    <row r="103" spans="2:8" x14ac:dyDescent="0.25">
      <c r="B103" s="427"/>
      <c r="C103" s="110" t="s">
        <v>1469</v>
      </c>
      <c r="D103" s="125" t="s">
        <v>446</v>
      </c>
      <c r="F103" s="424"/>
      <c r="G103" s="110" t="s">
        <v>1469</v>
      </c>
      <c r="H103" s="125" t="str">
        <f t="shared" si="0"/>
        <v>ja</v>
      </c>
    </row>
    <row r="104" spans="2:8" x14ac:dyDescent="0.25">
      <c r="B104" s="427"/>
      <c r="C104" s="110" t="s">
        <v>1470</v>
      </c>
      <c r="D104" s="125" t="s">
        <v>446</v>
      </c>
      <c r="F104" s="424"/>
      <c r="G104" s="110" t="s">
        <v>1470</v>
      </c>
      <c r="H104" s="125" t="str">
        <f t="shared" si="0"/>
        <v>ja</v>
      </c>
    </row>
    <row r="105" spans="2:8" x14ac:dyDescent="0.25">
      <c r="B105" s="427"/>
      <c r="C105" s="110" t="s">
        <v>1471</v>
      </c>
      <c r="D105" s="125" t="s">
        <v>446</v>
      </c>
      <c r="F105" s="424"/>
      <c r="G105" s="110" t="s">
        <v>1471</v>
      </c>
      <c r="H105" s="125" t="str">
        <f t="shared" si="0"/>
        <v>ja</v>
      </c>
    </row>
    <row r="106" spans="2:8" x14ac:dyDescent="0.25">
      <c r="B106" s="427"/>
      <c r="C106" s="110" t="s">
        <v>1472</v>
      </c>
      <c r="D106" s="125" t="s">
        <v>446</v>
      </c>
      <c r="F106" s="424"/>
      <c r="G106" s="110" t="s">
        <v>1472</v>
      </c>
      <c r="H106" s="125" t="str">
        <f t="shared" si="0"/>
        <v>ja</v>
      </c>
    </row>
    <row r="107" spans="2:8" x14ac:dyDescent="0.25">
      <c r="B107" s="427"/>
      <c r="C107" s="110" t="s">
        <v>1470</v>
      </c>
      <c r="D107" s="125" t="s">
        <v>446</v>
      </c>
      <c r="F107" s="424"/>
      <c r="G107" s="110" t="s">
        <v>1470</v>
      </c>
      <c r="H107" s="125" t="str">
        <f t="shared" si="0"/>
        <v>ja</v>
      </c>
    </row>
    <row r="108" spans="2:8" x14ac:dyDescent="0.25">
      <c r="B108" s="427"/>
      <c r="C108" s="110" t="s">
        <v>1473</v>
      </c>
      <c r="D108" s="125" t="s">
        <v>446</v>
      </c>
      <c r="F108" s="424"/>
      <c r="G108" s="110" t="s">
        <v>1473</v>
      </c>
      <c r="H108" s="125" t="str">
        <f t="shared" si="0"/>
        <v>ja</v>
      </c>
    </row>
    <row r="109" spans="2:8" x14ac:dyDescent="0.25">
      <c r="B109" s="427"/>
      <c r="C109" s="110" t="s">
        <v>1474</v>
      </c>
      <c r="D109" s="125" t="s">
        <v>446</v>
      </c>
      <c r="F109" s="424"/>
      <c r="G109" s="110" t="s">
        <v>1474</v>
      </c>
      <c r="H109" s="125" t="str">
        <f t="shared" si="0"/>
        <v>ja</v>
      </c>
    </row>
    <row r="110" spans="2:8" x14ac:dyDescent="0.25">
      <c r="B110" s="427"/>
      <c r="C110" s="110" t="s">
        <v>1475</v>
      </c>
      <c r="D110" s="125"/>
      <c r="F110" s="424"/>
      <c r="G110" s="110" t="s">
        <v>1475</v>
      </c>
      <c r="H110" s="125" t="str">
        <f t="shared" si="0"/>
        <v>nein</v>
      </c>
    </row>
    <row r="111" spans="2:8" x14ac:dyDescent="0.25">
      <c r="B111" s="427"/>
      <c r="C111" s="110" t="s">
        <v>1476</v>
      </c>
      <c r="D111" s="125"/>
      <c r="F111" s="424"/>
      <c r="G111" s="110" t="s">
        <v>1476</v>
      </c>
      <c r="H111" s="125" t="str">
        <f t="shared" si="0"/>
        <v>nein</v>
      </c>
    </row>
    <row r="112" spans="2:8" x14ac:dyDescent="0.25">
      <c r="B112" s="427"/>
      <c r="C112" s="110" t="s">
        <v>1477</v>
      </c>
      <c r="D112" s="125"/>
      <c r="F112" s="424"/>
      <c r="G112" s="110" t="s">
        <v>1477</v>
      </c>
      <c r="H112" s="125" t="str">
        <f t="shared" si="0"/>
        <v>nein</v>
      </c>
    </row>
    <row r="113" spans="2:8" x14ac:dyDescent="0.25">
      <c r="B113" s="427"/>
      <c r="C113" s="110" t="s">
        <v>1478</v>
      </c>
      <c r="D113" s="125"/>
      <c r="F113" s="424"/>
      <c r="G113" s="110" t="s">
        <v>1478</v>
      </c>
      <c r="H113" s="125" t="str">
        <f t="shared" si="0"/>
        <v>nein</v>
      </c>
    </row>
    <row r="114" spans="2:8" x14ac:dyDescent="0.25">
      <c r="B114" s="427"/>
      <c r="C114" s="110" t="s">
        <v>1459</v>
      </c>
      <c r="D114" s="125"/>
      <c r="F114" s="424"/>
      <c r="G114" s="110" t="s">
        <v>1459</v>
      </c>
      <c r="H114" s="125" t="str">
        <f t="shared" si="0"/>
        <v>nein</v>
      </c>
    </row>
    <row r="115" spans="2:8" x14ac:dyDescent="0.25">
      <c r="B115" s="427"/>
      <c r="C115" s="110" t="s">
        <v>1479</v>
      </c>
      <c r="D115" s="125"/>
      <c r="F115" s="424"/>
      <c r="G115" s="110" t="s">
        <v>1479</v>
      </c>
      <c r="H115" s="125" t="str">
        <f t="shared" si="0"/>
        <v>nein</v>
      </c>
    </row>
    <row r="116" spans="2:8" x14ac:dyDescent="0.25">
      <c r="B116" s="427"/>
      <c r="C116" s="110" t="s">
        <v>1480</v>
      </c>
      <c r="D116" s="125"/>
      <c r="F116" s="424"/>
      <c r="G116" s="110" t="s">
        <v>1480</v>
      </c>
      <c r="H116" s="125" t="str">
        <f t="shared" si="0"/>
        <v>nein</v>
      </c>
    </row>
    <row r="117" spans="2:8" x14ac:dyDescent="0.25">
      <c r="B117" s="427"/>
      <c r="C117" s="110" t="s">
        <v>1481</v>
      </c>
      <c r="D117" s="125"/>
      <c r="F117" s="424"/>
      <c r="G117" s="110" t="s">
        <v>1481</v>
      </c>
      <c r="H117" s="125" t="str">
        <f t="shared" si="0"/>
        <v>nein</v>
      </c>
    </row>
    <row r="118" spans="2:8" x14ac:dyDescent="0.25">
      <c r="B118" s="427"/>
      <c r="C118" s="110" t="s">
        <v>1479</v>
      </c>
      <c r="D118" s="125"/>
      <c r="F118" s="424"/>
      <c r="G118" s="110" t="s">
        <v>1479</v>
      </c>
      <c r="H118" s="125" t="str">
        <f t="shared" si="0"/>
        <v>nein</v>
      </c>
    </row>
    <row r="119" spans="2:8" x14ac:dyDescent="0.25">
      <c r="B119" s="427"/>
      <c r="C119" s="110" t="s">
        <v>1482</v>
      </c>
      <c r="D119" s="125"/>
      <c r="F119" s="424"/>
      <c r="G119" s="110" t="s">
        <v>1482</v>
      </c>
      <c r="H119" s="125" t="str">
        <f t="shared" si="0"/>
        <v>nein</v>
      </c>
    </row>
    <row r="120" spans="2:8" x14ac:dyDescent="0.25">
      <c r="B120" s="427"/>
      <c r="C120" s="110" t="s">
        <v>1483</v>
      </c>
      <c r="D120" s="125"/>
      <c r="F120" s="424"/>
      <c r="G120" s="110" t="s">
        <v>1483</v>
      </c>
      <c r="H120" s="125" t="str">
        <f t="shared" si="0"/>
        <v>nein</v>
      </c>
    </row>
    <row r="121" spans="2:8" x14ac:dyDescent="0.25">
      <c r="B121" s="427"/>
      <c r="C121" s="110" t="s">
        <v>1438</v>
      </c>
      <c r="D121" s="125" t="s">
        <v>446</v>
      </c>
      <c r="F121" s="424"/>
      <c r="G121" s="110" t="s">
        <v>1438</v>
      </c>
      <c r="H121" s="125" t="str">
        <f t="shared" si="0"/>
        <v>ja</v>
      </c>
    </row>
    <row r="122" spans="2:8" x14ac:dyDescent="0.25">
      <c r="B122" s="427"/>
      <c r="C122" s="110" t="s">
        <v>1457</v>
      </c>
      <c r="D122" s="125" t="s">
        <v>446</v>
      </c>
      <c r="F122" s="424"/>
      <c r="G122" s="110" t="s">
        <v>1457</v>
      </c>
      <c r="H122" s="125" t="str">
        <f t="shared" si="0"/>
        <v>ja</v>
      </c>
    </row>
    <row r="123" spans="2:8" x14ac:dyDescent="0.25">
      <c r="B123" s="427"/>
      <c r="C123" s="110" t="s">
        <v>1439</v>
      </c>
      <c r="D123" s="125" t="s">
        <v>446</v>
      </c>
      <c r="F123" s="424"/>
      <c r="G123" s="110" t="s">
        <v>1439</v>
      </c>
      <c r="H123" s="125" t="str">
        <f t="shared" si="0"/>
        <v>ja</v>
      </c>
    </row>
    <row r="124" spans="2:8" x14ac:dyDescent="0.25">
      <c r="B124" s="427"/>
      <c r="C124" s="110" t="s">
        <v>1440</v>
      </c>
      <c r="D124" s="125" t="s">
        <v>446</v>
      </c>
      <c r="F124" s="424"/>
      <c r="G124" s="110" t="s">
        <v>1440</v>
      </c>
      <c r="H124" s="125" t="str">
        <f t="shared" si="0"/>
        <v>ja</v>
      </c>
    </row>
    <row r="125" spans="2:8" x14ac:dyDescent="0.25">
      <c r="B125" s="427"/>
      <c r="C125" s="110" t="s">
        <v>1441</v>
      </c>
      <c r="D125" s="125" t="s">
        <v>446</v>
      </c>
      <c r="F125" s="424"/>
      <c r="G125" s="110" t="s">
        <v>1441</v>
      </c>
      <c r="H125" s="125" t="str">
        <f t="shared" si="0"/>
        <v>ja</v>
      </c>
    </row>
    <row r="126" spans="2:8" x14ac:dyDescent="0.25">
      <c r="B126" s="427"/>
      <c r="C126" s="110" t="s">
        <v>1442</v>
      </c>
      <c r="D126" s="125" t="s">
        <v>446</v>
      </c>
      <c r="F126" s="424"/>
      <c r="G126" s="110" t="s">
        <v>1442</v>
      </c>
      <c r="H126" s="125" t="str">
        <f t="shared" si="0"/>
        <v>ja</v>
      </c>
    </row>
    <row r="127" spans="2:8" x14ac:dyDescent="0.25">
      <c r="B127" s="427"/>
      <c r="C127" s="110" t="s">
        <v>1443</v>
      </c>
      <c r="D127" s="125" t="s">
        <v>446</v>
      </c>
      <c r="F127" s="424"/>
      <c r="G127" s="110" t="s">
        <v>1443</v>
      </c>
      <c r="H127" s="125" t="str">
        <f t="shared" si="0"/>
        <v>ja</v>
      </c>
    </row>
    <row r="128" spans="2:8" x14ac:dyDescent="0.25">
      <c r="B128" s="427"/>
      <c r="C128" s="110" t="s">
        <v>1444</v>
      </c>
      <c r="D128" s="125" t="s">
        <v>446</v>
      </c>
      <c r="F128" s="424"/>
      <c r="G128" s="110" t="s">
        <v>1444</v>
      </c>
      <c r="H128" s="125" t="str">
        <f t="shared" si="0"/>
        <v>ja</v>
      </c>
    </row>
    <row r="129" spans="2:8" x14ac:dyDescent="0.25">
      <c r="B129" s="427"/>
      <c r="C129" s="110" t="s">
        <v>1445</v>
      </c>
      <c r="D129" s="125" t="s">
        <v>446</v>
      </c>
      <c r="F129" s="424"/>
      <c r="G129" s="110" t="s">
        <v>1445</v>
      </c>
      <c r="H129" s="125" t="str">
        <f t="shared" si="0"/>
        <v>ja</v>
      </c>
    </row>
    <row r="130" spans="2:8" x14ac:dyDescent="0.25">
      <c r="B130" s="427"/>
      <c r="C130" s="110" t="s">
        <v>1446</v>
      </c>
      <c r="D130" s="125" t="s">
        <v>446</v>
      </c>
      <c r="F130" s="424"/>
      <c r="G130" s="110" t="s">
        <v>1446</v>
      </c>
      <c r="H130" s="125" t="str">
        <f t="shared" si="0"/>
        <v>ja</v>
      </c>
    </row>
    <row r="131" spans="2:8" x14ac:dyDescent="0.25">
      <c r="B131" s="427"/>
      <c r="C131" s="110" t="s">
        <v>1447</v>
      </c>
      <c r="D131" s="125"/>
      <c r="F131" s="424"/>
      <c r="G131" s="110" t="s">
        <v>1447</v>
      </c>
      <c r="H131" s="125" t="str">
        <f t="shared" si="0"/>
        <v>nein</v>
      </c>
    </row>
    <row r="132" spans="2:8" x14ac:dyDescent="0.25">
      <c r="B132" s="427"/>
      <c r="C132" s="110" t="s">
        <v>1456</v>
      </c>
      <c r="D132" s="125"/>
      <c r="F132" s="424"/>
      <c r="G132" s="110" t="s">
        <v>1456</v>
      </c>
      <c r="H132" s="125" t="str">
        <f t="shared" si="0"/>
        <v>nein</v>
      </c>
    </row>
    <row r="133" spans="2:8" x14ac:dyDescent="0.25">
      <c r="B133" s="427"/>
      <c r="C133" s="110" t="s">
        <v>1448</v>
      </c>
      <c r="D133" s="125"/>
      <c r="F133" s="424"/>
      <c r="G133" s="110" t="s">
        <v>1448</v>
      </c>
      <c r="H133" s="125" t="str">
        <f t="shared" si="0"/>
        <v>nein</v>
      </c>
    </row>
    <row r="134" spans="2:8" x14ac:dyDescent="0.25">
      <c r="B134" s="427"/>
      <c r="C134" s="110" t="s">
        <v>1449</v>
      </c>
      <c r="D134" s="125"/>
      <c r="F134" s="424"/>
      <c r="G134" s="110" t="s">
        <v>1449</v>
      </c>
      <c r="H134" s="125" t="str">
        <f t="shared" si="0"/>
        <v>nein</v>
      </c>
    </row>
    <row r="135" spans="2:8" x14ac:dyDescent="0.25">
      <c r="B135" s="427"/>
      <c r="C135" s="110" t="s">
        <v>1450</v>
      </c>
      <c r="D135" s="125"/>
      <c r="F135" s="424"/>
      <c r="G135" s="110" t="s">
        <v>1450</v>
      </c>
      <c r="H135" s="125" t="str">
        <f t="shared" si="0"/>
        <v>nein</v>
      </c>
    </row>
    <row r="136" spans="2:8" x14ac:dyDescent="0.25">
      <c r="B136" s="427"/>
      <c r="C136" s="110" t="s">
        <v>1451</v>
      </c>
      <c r="D136" s="125"/>
      <c r="F136" s="424"/>
      <c r="G136" s="110" t="s">
        <v>1451</v>
      </c>
      <c r="H136" s="125" t="str">
        <f t="shared" si="0"/>
        <v>nein</v>
      </c>
    </row>
    <row r="137" spans="2:8" x14ac:dyDescent="0.25">
      <c r="B137" s="427"/>
      <c r="C137" s="110" t="s">
        <v>1452</v>
      </c>
      <c r="D137" s="125"/>
      <c r="F137" s="424"/>
      <c r="G137" s="110" t="s">
        <v>1452</v>
      </c>
      <c r="H137" s="125" t="str">
        <f t="shared" si="0"/>
        <v>nein</v>
      </c>
    </row>
    <row r="138" spans="2:8" x14ac:dyDescent="0.25">
      <c r="B138" s="427"/>
      <c r="C138" s="110" t="s">
        <v>1453</v>
      </c>
      <c r="D138" s="125"/>
      <c r="F138" s="424"/>
      <c r="G138" s="110" t="s">
        <v>1453</v>
      </c>
      <c r="H138" s="125" t="str">
        <f t="shared" si="0"/>
        <v>nein</v>
      </c>
    </row>
    <row r="139" spans="2:8" x14ac:dyDescent="0.25">
      <c r="B139" s="427"/>
      <c r="C139" s="110" t="s">
        <v>1454</v>
      </c>
      <c r="D139" s="125"/>
      <c r="F139" s="424"/>
      <c r="G139" s="110" t="s">
        <v>1454</v>
      </c>
      <c r="H139" s="125" t="str">
        <f t="shared" si="0"/>
        <v>nein</v>
      </c>
    </row>
    <row r="140" spans="2:8" x14ac:dyDescent="0.25">
      <c r="B140" s="427"/>
      <c r="C140" s="110" t="s">
        <v>1455</v>
      </c>
      <c r="D140" s="125"/>
      <c r="F140" s="424"/>
      <c r="G140" s="110" t="s">
        <v>1455</v>
      </c>
      <c r="H140" s="125" t="str">
        <f t="shared" si="0"/>
        <v>nein</v>
      </c>
    </row>
    <row r="141" spans="2:8" x14ac:dyDescent="0.25">
      <c r="B141" s="427"/>
      <c r="C141" s="110" t="s">
        <v>1484</v>
      </c>
      <c r="D141" s="125" t="s">
        <v>446</v>
      </c>
      <c r="F141" s="424"/>
      <c r="G141" s="110" t="s">
        <v>1484</v>
      </c>
      <c r="H141" s="125" t="str">
        <f t="shared" si="0"/>
        <v>ja</v>
      </c>
    </row>
    <row r="142" spans="2:8" x14ac:dyDescent="0.25">
      <c r="B142" s="427"/>
      <c r="C142" s="110" t="s">
        <v>1485</v>
      </c>
      <c r="D142" s="125" t="s">
        <v>446</v>
      </c>
      <c r="F142" s="424"/>
      <c r="G142" s="110" t="s">
        <v>1485</v>
      </c>
      <c r="H142" s="125" t="str">
        <f t="shared" si="0"/>
        <v>ja</v>
      </c>
    </row>
    <row r="143" spans="2:8" x14ac:dyDescent="0.25">
      <c r="B143" s="427"/>
      <c r="C143" s="110" t="s">
        <v>1486</v>
      </c>
      <c r="D143" s="125" t="s">
        <v>446</v>
      </c>
      <c r="F143" s="424"/>
      <c r="G143" s="110" t="s">
        <v>1486</v>
      </c>
      <c r="H143" s="125" t="str">
        <f t="shared" si="0"/>
        <v>ja</v>
      </c>
    </row>
    <row r="144" spans="2:8" x14ac:dyDescent="0.25">
      <c r="B144" s="427"/>
      <c r="C144" s="110" t="s">
        <v>1487</v>
      </c>
      <c r="D144" s="125" t="s">
        <v>446</v>
      </c>
      <c r="F144" s="424"/>
      <c r="G144" s="110" t="s">
        <v>1487</v>
      </c>
      <c r="H144" s="125" t="str">
        <f t="shared" si="0"/>
        <v>ja</v>
      </c>
    </row>
    <row r="145" spans="2:8" x14ac:dyDescent="0.25">
      <c r="B145" s="427"/>
      <c r="C145" s="110" t="s">
        <v>1488</v>
      </c>
      <c r="D145" s="125" t="s">
        <v>446</v>
      </c>
      <c r="F145" s="424"/>
      <c r="G145" s="110" t="s">
        <v>1488</v>
      </c>
      <c r="H145" s="125" t="str">
        <f t="shared" si="0"/>
        <v>ja</v>
      </c>
    </row>
    <row r="146" spans="2:8" x14ac:dyDescent="0.25">
      <c r="B146" s="427"/>
      <c r="C146" s="110" t="s">
        <v>1489</v>
      </c>
      <c r="D146" s="125" t="s">
        <v>446</v>
      </c>
      <c r="F146" s="424"/>
      <c r="G146" s="110" t="s">
        <v>1489</v>
      </c>
      <c r="H146" s="125" t="str">
        <f t="shared" si="0"/>
        <v>ja</v>
      </c>
    </row>
    <row r="147" spans="2:8" x14ac:dyDescent="0.25">
      <c r="B147" s="427"/>
      <c r="C147" s="110" t="s">
        <v>1490</v>
      </c>
      <c r="D147" s="125" t="s">
        <v>446</v>
      </c>
      <c r="F147" s="424"/>
      <c r="G147" s="110" t="s">
        <v>1490</v>
      </c>
      <c r="H147" s="125" t="str">
        <f t="shared" si="0"/>
        <v>ja</v>
      </c>
    </row>
    <row r="148" spans="2:8" x14ac:dyDescent="0.25">
      <c r="B148" s="427"/>
      <c r="C148" s="110" t="s">
        <v>1491</v>
      </c>
      <c r="D148" s="125" t="s">
        <v>446</v>
      </c>
      <c r="F148" s="424"/>
      <c r="G148" s="110" t="s">
        <v>1491</v>
      </c>
      <c r="H148" s="125" t="str">
        <f t="shared" si="0"/>
        <v>ja</v>
      </c>
    </row>
    <row r="149" spans="2:8" x14ac:dyDescent="0.25">
      <c r="B149" s="427"/>
      <c r="C149" s="110" t="s">
        <v>1489</v>
      </c>
      <c r="D149" s="125" t="s">
        <v>446</v>
      </c>
      <c r="F149" s="424"/>
      <c r="G149" s="110" t="s">
        <v>1489</v>
      </c>
      <c r="H149" s="125" t="str">
        <f t="shared" si="0"/>
        <v>ja</v>
      </c>
    </row>
    <row r="150" spans="2:8" x14ac:dyDescent="0.25">
      <c r="B150" s="427"/>
      <c r="C150" s="110" t="s">
        <v>1492</v>
      </c>
      <c r="D150" s="125" t="s">
        <v>446</v>
      </c>
      <c r="F150" s="424"/>
      <c r="G150" s="110" t="s">
        <v>1492</v>
      </c>
      <c r="H150" s="125" t="str">
        <f t="shared" si="0"/>
        <v>ja</v>
      </c>
    </row>
    <row r="151" spans="2:8" x14ac:dyDescent="0.25">
      <c r="B151" s="427"/>
      <c r="C151" s="110" t="s">
        <v>1493</v>
      </c>
      <c r="D151" s="125" t="s">
        <v>446</v>
      </c>
      <c r="F151" s="424"/>
      <c r="G151" s="110" t="s">
        <v>1493</v>
      </c>
      <c r="H151" s="125" t="str">
        <f t="shared" si="0"/>
        <v>ja</v>
      </c>
    </row>
    <row r="152" spans="2:8" x14ac:dyDescent="0.25">
      <c r="B152" s="427"/>
      <c r="C152" s="110" t="s">
        <v>1494</v>
      </c>
      <c r="D152" s="125"/>
      <c r="F152" s="424"/>
      <c r="G152" s="110" t="s">
        <v>1494</v>
      </c>
      <c r="H152" s="125" t="str">
        <f t="shared" si="0"/>
        <v>nein</v>
      </c>
    </row>
    <row r="153" spans="2:8" x14ac:dyDescent="0.25">
      <c r="B153" s="427"/>
      <c r="C153" s="110" t="s">
        <v>1495</v>
      </c>
      <c r="D153" s="125"/>
      <c r="F153" s="424"/>
      <c r="G153" s="110" t="s">
        <v>1495</v>
      </c>
      <c r="H153" s="125" t="str">
        <f t="shared" si="0"/>
        <v>nein</v>
      </c>
    </row>
    <row r="154" spans="2:8" x14ac:dyDescent="0.25">
      <c r="B154" s="427"/>
      <c r="C154" s="110" t="s">
        <v>1496</v>
      </c>
      <c r="D154" s="125"/>
      <c r="F154" s="424"/>
      <c r="G154" s="110" t="s">
        <v>1496</v>
      </c>
      <c r="H154" s="125" t="str">
        <f t="shared" si="0"/>
        <v>nein</v>
      </c>
    </row>
    <row r="155" spans="2:8" x14ac:dyDescent="0.25">
      <c r="B155" s="427"/>
      <c r="C155" s="110" t="s">
        <v>1497</v>
      </c>
      <c r="D155" s="125"/>
      <c r="F155" s="424"/>
      <c r="G155" s="110" t="s">
        <v>1497</v>
      </c>
      <c r="H155" s="125" t="str">
        <f t="shared" si="0"/>
        <v>nein</v>
      </c>
    </row>
    <row r="156" spans="2:8" x14ac:dyDescent="0.25">
      <c r="B156" s="427"/>
      <c r="C156" s="110" t="s">
        <v>1498</v>
      </c>
      <c r="D156" s="125"/>
      <c r="F156" s="424"/>
      <c r="G156" s="110" t="s">
        <v>1498</v>
      </c>
      <c r="H156" s="125" t="str">
        <f t="shared" si="0"/>
        <v>nein</v>
      </c>
    </row>
    <row r="157" spans="2:8" x14ac:dyDescent="0.25">
      <c r="B157" s="427"/>
      <c r="C157" s="110" t="s">
        <v>1499</v>
      </c>
      <c r="D157" s="125"/>
      <c r="F157" s="424"/>
      <c r="G157" s="110" t="s">
        <v>1499</v>
      </c>
      <c r="H157" s="125" t="str">
        <f t="shared" si="0"/>
        <v>nein</v>
      </c>
    </row>
    <row r="158" spans="2:8" x14ac:dyDescent="0.25">
      <c r="B158" s="427"/>
      <c r="C158" s="110" t="s">
        <v>1500</v>
      </c>
      <c r="D158" s="125"/>
      <c r="F158" s="424"/>
      <c r="G158" s="110" t="s">
        <v>1500</v>
      </c>
      <c r="H158" s="125" t="str">
        <f t="shared" si="0"/>
        <v>nein</v>
      </c>
    </row>
    <row r="159" spans="2:8" x14ac:dyDescent="0.25">
      <c r="B159" s="427"/>
      <c r="C159" s="110" t="s">
        <v>1501</v>
      </c>
      <c r="D159" s="125"/>
      <c r="F159" s="424"/>
      <c r="G159" s="110" t="s">
        <v>1501</v>
      </c>
      <c r="H159" s="125" t="str">
        <f t="shared" si="0"/>
        <v>nein</v>
      </c>
    </row>
    <row r="160" spans="2:8" x14ac:dyDescent="0.25">
      <c r="B160" s="427"/>
      <c r="C160" s="110" t="s">
        <v>1499</v>
      </c>
      <c r="D160" s="125"/>
      <c r="F160" s="424"/>
      <c r="G160" s="110" t="s">
        <v>1499</v>
      </c>
      <c r="H160" s="125" t="str">
        <f t="shared" si="0"/>
        <v>nein</v>
      </c>
    </row>
    <row r="161" spans="2:8" x14ac:dyDescent="0.25">
      <c r="B161" s="427"/>
      <c r="C161" s="110" t="s">
        <v>1502</v>
      </c>
      <c r="D161" s="125"/>
      <c r="F161" s="424"/>
      <c r="G161" s="110" t="s">
        <v>1502</v>
      </c>
      <c r="H161" s="125" t="str">
        <f t="shared" si="0"/>
        <v>nein</v>
      </c>
    </row>
    <row r="162" spans="2:8" x14ac:dyDescent="0.25">
      <c r="B162" s="427"/>
      <c r="C162" s="110" t="s">
        <v>1503</v>
      </c>
      <c r="D162" s="125"/>
      <c r="F162" s="424"/>
      <c r="G162" s="110" t="s">
        <v>1503</v>
      </c>
      <c r="H162" s="125" t="str">
        <f t="shared" si="0"/>
        <v>nein</v>
      </c>
    </row>
    <row r="163" spans="2:8" x14ac:dyDescent="0.25">
      <c r="B163" s="427"/>
      <c r="C163" s="110" t="s">
        <v>1504</v>
      </c>
      <c r="D163" s="125" t="s">
        <v>446</v>
      </c>
      <c r="F163" s="424"/>
      <c r="G163" s="110" t="s">
        <v>1504</v>
      </c>
      <c r="H163" s="125" t="str">
        <f t="shared" si="0"/>
        <v>ja</v>
      </c>
    </row>
    <row r="164" spans="2:8" x14ac:dyDescent="0.25">
      <c r="B164" s="427"/>
      <c r="C164" s="110" t="s">
        <v>1505</v>
      </c>
      <c r="D164" s="125" t="s">
        <v>446</v>
      </c>
      <c r="F164" s="424"/>
      <c r="G164" s="110" t="s">
        <v>1505</v>
      </c>
      <c r="H164" s="125" t="str">
        <f t="shared" ref="H164:H195" si="1">IF(D164="Zubehoer.","ja","nein")</f>
        <v>ja</v>
      </c>
    </row>
    <row r="165" spans="2:8" x14ac:dyDescent="0.25">
      <c r="B165" s="427"/>
      <c r="C165" s="110" t="s">
        <v>1506</v>
      </c>
      <c r="D165" s="125" t="s">
        <v>446</v>
      </c>
      <c r="F165" s="424"/>
      <c r="G165" s="110" t="s">
        <v>1506</v>
      </c>
      <c r="H165" s="125" t="str">
        <f t="shared" si="1"/>
        <v>ja</v>
      </c>
    </row>
    <row r="166" spans="2:8" x14ac:dyDescent="0.25">
      <c r="B166" s="427"/>
      <c r="C166" s="110" t="s">
        <v>1507</v>
      </c>
      <c r="D166" s="125" t="s">
        <v>446</v>
      </c>
      <c r="F166" s="424"/>
      <c r="G166" s="110" t="s">
        <v>1507</v>
      </c>
      <c r="H166" s="125" t="str">
        <f t="shared" si="1"/>
        <v>ja</v>
      </c>
    </row>
    <row r="167" spans="2:8" x14ac:dyDescent="0.25">
      <c r="B167" s="427"/>
      <c r="C167" s="110" t="s">
        <v>1508</v>
      </c>
      <c r="D167" s="125" t="s">
        <v>446</v>
      </c>
      <c r="F167" s="424"/>
      <c r="G167" s="110" t="s">
        <v>1508</v>
      </c>
      <c r="H167" s="125" t="str">
        <f t="shared" si="1"/>
        <v>ja</v>
      </c>
    </row>
    <row r="168" spans="2:8" x14ac:dyDescent="0.25">
      <c r="B168" s="427"/>
      <c r="C168" s="110" t="s">
        <v>1509</v>
      </c>
      <c r="D168" s="125" t="s">
        <v>446</v>
      </c>
      <c r="F168" s="424"/>
      <c r="G168" s="110" t="s">
        <v>1509</v>
      </c>
      <c r="H168" s="125" t="str">
        <f t="shared" si="1"/>
        <v>ja</v>
      </c>
    </row>
    <row r="169" spans="2:8" x14ac:dyDescent="0.25">
      <c r="B169" s="427"/>
      <c r="C169" s="110" t="s">
        <v>1510</v>
      </c>
      <c r="D169" s="125" t="s">
        <v>446</v>
      </c>
      <c r="F169" s="424"/>
      <c r="G169" s="110" t="s">
        <v>1510</v>
      </c>
      <c r="H169" s="125" t="str">
        <f t="shared" si="1"/>
        <v>ja</v>
      </c>
    </row>
    <row r="170" spans="2:8" x14ac:dyDescent="0.25">
      <c r="B170" s="427"/>
      <c r="C170" s="110" t="s">
        <v>1511</v>
      </c>
      <c r="D170" s="125" t="s">
        <v>446</v>
      </c>
      <c r="F170" s="424"/>
      <c r="G170" s="110" t="s">
        <v>1511</v>
      </c>
      <c r="H170" s="125" t="str">
        <f t="shared" si="1"/>
        <v>ja</v>
      </c>
    </row>
    <row r="171" spans="2:8" x14ac:dyDescent="0.25">
      <c r="B171" s="427"/>
      <c r="C171" s="110" t="s">
        <v>1509</v>
      </c>
      <c r="D171" s="125" t="s">
        <v>446</v>
      </c>
      <c r="F171" s="424"/>
      <c r="G171" s="110" t="s">
        <v>1509</v>
      </c>
      <c r="H171" s="125" t="str">
        <f t="shared" si="1"/>
        <v>ja</v>
      </c>
    </row>
    <row r="172" spans="2:8" x14ac:dyDescent="0.25">
      <c r="B172" s="427"/>
      <c r="C172" s="110" t="s">
        <v>1512</v>
      </c>
      <c r="D172" s="125" t="s">
        <v>446</v>
      </c>
      <c r="F172" s="424"/>
      <c r="G172" s="110" t="s">
        <v>1512</v>
      </c>
      <c r="H172" s="125" t="str">
        <f t="shared" si="1"/>
        <v>ja</v>
      </c>
    </row>
    <row r="173" spans="2:8" x14ac:dyDescent="0.25">
      <c r="B173" s="427"/>
      <c r="C173" s="110" t="s">
        <v>1513</v>
      </c>
      <c r="D173" s="125" t="s">
        <v>446</v>
      </c>
      <c r="F173" s="424"/>
      <c r="G173" s="110" t="s">
        <v>1513</v>
      </c>
      <c r="H173" s="125" t="str">
        <f t="shared" si="1"/>
        <v>ja</v>
      </c>
    </row>
    <row r="174" spans="2:8" x14ac:dyDescent="0.25">
      <c r="B174" s="427"/>
      <c r="C174" s="110" t="s">
        <v>1514</v>
      </c>
      <c r="D174" s="125"/>
      <c r="F174" s="424"/>
      <c r="G174" s="110" t="s">
        <v>1514</v>
      </c>
      <c r="H174" s="125" t="str">
        <f t="shared" si="1"/>
        <v>nein</v>
      </c>
    </row>
    <row r="175" spans="2:8" x14ac:dyDescent="0.25">
      <c r="B175" s="427"/>
      <c r="C175" s="110" t="s">
        <v>1515</v>
      </c>
      <c r="D175" s="125"/>
      <c r="F175" s="424"/>
      <c r="G175" s="110" t="s">
        <v>1515</v>
      </c>
      <c r="H175" s="125" t="str">
        <f t="shared" si="1"/>
        <v>nein</v>
      </c>
    </row>
    <row r="176" spans="2:8" x14ac:dyDescent="0.25">
      <c r="B176" s="427"/>
      <c r="C176" s="110" t="s">
        <v>1516</v>
      </c>
      <c r="D176" s="125"/>
      <c r="F176" s="424"/>
      <c r="G176" s="110" t="s">
        <v>1516</v>
      </c>
      <c r="H176" s="125" t="str">
        <f t="shared" si="1"/>
        <v>nein</v>
      </c>
    </row>
    <row r="177" spans="2:8" x14ac:dyDescent="0.25">
      <c r="B177" s="427"/>
      <c r="C177" s="110" t="s">
        <v>1517</v>
      </c>
      <c r="D177" s="125"/>
      <c r="F177" s="424"/>
      <c r="G177" s="110" t="s">
        <v>1517</v>
      </c>
      <c r="H177" s="125" t="str">
        <f t="shared" si="1"/>
        <v>nein</v>
      </c>
    </row>
    <row r="178" spans="2:8" x14ac:dyDescent="0.25">
      <c r="B178" s="427"/>
      <c r="C178" s="110" t="s">
        <v>1518</v>
      </c>
      <c r="D178" s="125"/>
      <c r="F178" s="424"/>
      <c r="G178" s="110" t="s">
        <v>1518</v>
      </c>
      <c r="H178" s="125" t="str">
        <f t="shared" si="1"/>
        <v>nein</v>
      </c>
    </row>
    <row r="179" spans="2:8" x14ac:dyDescent="0.25">
      <c r="B179" s="427"/>
      <c r="C179" s="110" t="s">
        <v>1519</v>
      </c>
      <c r="D179" s="125"/>
      <c r="F179" s="424"/>
      <c r="G179" s="110" t="s">
        <v>1519</v>
      </c>
      <c r="H179" s="125" t="str">
        <f t="shared" si="1"/>
        <v>nein</v>
      </c>
    </row>
    <row r="180" spans="2:8" x14ac:dyDescent="0.25">
      <c r="B180" s="427"/>
      <c r="C180" s="110" t="s">
        <v>1520</v>
      </c>
      <c r="D180" s="125"/>
      <c r="F180" s="424"/>
      <c r="G180" s="110" t="s">
        <v>1520</v>
      </c>
      <c r="H180" s="125" t="str">
        <f t="shared" si="1"/>
        <v>nein</v>
      </c>
    </row>
    <row r="181" spans="2:8" x14ac:dyDescent="0.25">
      <c r="B181" s="427"/>
      <c r="C181" s="110" t="s">
        <v>1521</v>
      </c>
      <c r="D181" s="125"/>
      <c r="F181" s="424"/>
      <c r="G181" s="110" t="s">
        <v>1521</v>
      </c>
      <c r="H181" s="125" t="str">
        <f t="shared" si="1"/>
        <v>nein</v>
      </c>
    </row>
    <row r="182" spans="2:8" x14ac:dyDescent="0.25">
      <c r="B182" s="427"/>
      <c r="C182" s="110" t="s">
        <v>1519</v>
      </c>
      <c r="D182" s="125"/>
      <c r="F182" s="424"/>
      <c r="G182" s="110" t="s">
        <v>1519</v>
      </c>
      <c r="H182" s="125" t="str">
        <f t="shared" si="1"/>
        <v>nein</v>
      </c>
    </row>
    <row r="183" spans="2:8" x14ac:dyDescent="0.25">
      <c r="B183" s="427"/>
      <c r="C183" s="110" t="s">
        <v>1522</v>
      </c>
      <c r="D183" s="125"/>
      <c r="F183" s="424"/>
      <c r="G183" s="110" t="s">
        <v>1522</v>
      </c>
      <c r="H183" s="125" t="str">
        <f t="shared" si="1"/>
        <v>nein</v>
      </c>
    </row>
    <row r="184" spans="2:8" x14ac:dyDescent="0.25">
      <c r="B184" s="427"/>
      <c r="C184" s="110" t="s">
        <v>1523</v>
      </c>
      <c r="D184" s="125"/>
      <c r="F184" s="424"/>
      <c r="G184" s="110" t="s">
        <v>1523</v>
      </c>
      <c r="H184" s="125" t="str">
        <f t="shared" si="1"/>
        <v>nein</v>
      </c>
    </row>
    <row r="185" spans="2:8" x14ac:dyDescent="0.25">
      <c r="B185" s="427"/>
      <c r="C185" s="110" t="s">
        <v>1524</v>
      </c>
      <c r="D185" s="125"/>
      <c r="F185" s="424"/>
      <c r="G185" s="110" t="s">
        <v>1524</v>
      </c>
      <c r="H185" s="125" t="str">
        <f t="shared" si="1"/>
        <v>nein</v>
      </c>
    </row>
    <row r="186" spans="2:8" x14ac:dyDescent="0.25">
      <c r="B186" s="427"/>
      <c r="C186" s="110" t="s">
        <v>1525</v>
      </c>
      <c r="D186" s="125"/>
      <c r="F186" s="424"/>
      <c r="G186" s="110" t="s">
        <v>1525</v>
      </c>
      <c r="H186" s="125" t="str">
        <f t="shared" si="1"/>
        <v>nein</v>
      </c>
    </row>
    <row r="187" spans="2:8" x14ac:dyDescent="0.25">
      <c r="B187" s="427"/>
      <c r="C187" s="110" t="s">
        <v>1526</v>
      </c>
      <c r="D187" s="125"/>
      <c r="F187" s="424"/>
      <c r="G187" s="110" t="s">
        <v>1526</v>
      </c>
      <c r="H187" s="125" t="str">
        <f t="shared" si="1"/>
        <v>nein</v>
      </c>
    </row>
    <row r="188" spans="2:8" x14ac:dyDescent="0.25">
      <c r="B188" s="427"/>
      <c r="C188" s="110" t="s">
        <v>1527</v>
      </c>
      <c r="D188" s="125"/>
      <c r="F188" s="424"/>
      <c r="G188" s="110" t="s">
        <v>1527</v>
      </c>
      <c r="H188" s="125" t="str">
        <f t="shared" si="1"/>
        <v>nein</v>
      </c>
    </row>
    <row r="189" spans="2:8" x14ac:dyDescent="0.25">
      <c r="B189" s="427"/>
      <c r="C189" s="110" t="s">
        <v>1528</v>
      </c>
      <c r="D189" s="125"/>
      <c r="F189" s="424"/>
      <c r="G189" s="110" t="s">
        <v>1528</v>
      </c>
      <c r="H189" s="125" t="str">
        <f t="shared" si="1"/>
        <v>nein</v>
      </c>
    </row>
    <row r="190" spans="2:8" x14ac:dyDescent="0.25">
      <c r="B190" s="427"/>
      <c r="C190" s="110" t="s">
        <v>1529</v>
      </c>
      <c r="D190" s="125"/>
      <c r="F190" s="424"/>
      <c r="G190" s="110" t="s">
        <v>1529</v>
      </c>
      <c r="H190" s="125" t="str">
        <f t="shared" si="1"/>
        <v>nein</v>
      </c>
    </row>
    <row r="191" spans="2:8" x14ac:dyDescent="0.25">
      <c r="B191" s="427"/>
      <c r="C191" s="110" t="s">
        <v>1530</v>
      </c>
      <c r="D191" s="125"/>
      <c r="F191" s="424"/>
      <c r="G191" s="110" t="s">
        <v>1530</v>
      </c>
      <c r="H191" s="125" t="str">
        <f t="shared" si="1"/>
        <v>nein</v>
      </c>
    </row>
    <row r="192" spans="2:8" x14ac:dyDescent="0.25">
      <c r="B192" s="427"/>
      <c r="C192" s="110" t="s">
        <v>1531</v>
      </c>
      <c r="D192" s="125"/>
      <c r="F192" s="424"/>
      <c r="G192" s="110" t="s">
        <v>1531</v>
      </c>
      <c r="H192" s="125" t="str">
        <f t="shared" si="1"/>
        <v>nein</v>
      </c>
    </row>
    <row r="193" spans="2:130" x14ac:dyDescent="0.25">
      <c r="B193" s="427"/>
      <c r="C193" s="110" t="s">
        <v>1529</v>
      </c>
      <c r="D193" s="125"/>
      <c r="F193" s="424"/>
      <c r="G193" s="110" t="s">
        <v>1529</v>
      </c>
      <c r="H193" s="125" t="str">
        <f t="shared" si="1"/>
        <v>nein</v>
      </c>
    </row>
    <row r="194" spans="2:130" x14ac:dyDescent="0.25">
      <c r="B194" s="427"/>
      <c r="C194" s="110" t="s">
        <v>1532</v>
      </c>
      <c r="D194" s="125"/>
      <c r="F194" s="424"/>
      <c r="G194" s="110" t="s">
        <v>1532</v>
      </c>
      <c r="H194" s="125" t="str">
        <f t="shared" si="1"/>
        <v>nein</v>
      </c>
    </row>
    <row r="195" spans="2:130" x14ac:dyDescent="0.25">
      <c r="B195" s="427"/>
      <c r="C195" s="110" t="s">
        <v>1533</v>
      </c>
      <c r="D195" s="127"/>
      <c r="F195" s="425"/>
      <c r="G195" s="110" t="s">
        <v>1533</v>
      </c>
      <c r="H195" s="125" t="str">
        <f t="shared" si="1"/>
        <v>nein</v>
      </c>
    </row>
    <row r="197" spans="2:130" x14ac:dyDescent="0.25">
      <c r="B197" s="423" t="s">
        <v>40</v>
      </c>
      <c r="C197" s="122" t="s">
        <v>446</v>
      </c>
    </row>
    <row r="198" spans="2:130" x14ac:dyDescent="0.25">
      <c r="B198" s="424"/>
      <c r="C198" s="125" t="s">
        <v>1463</v>
      </c>
    </row>
    <row r="199" spans="2:130" x14ac:dyDescent="0.25">
      <c r="B199" s="425"/>
      <c r="C199" s="125" t="s">
        <v>1464</v>
      </c>
    </row>
    <row r="201" spans="2:130" s="3" customFormat="1" ht="15" customHeight="1" x14ac:dyDescent="0.25">
      <c r="B201" s="427" t="s">
        <v>388</v>
      </c>
      <c r="C201" s="122" t="s">
        <v>448</v>
      </c>
      <c r="D201" s="122" t="s">
        <v>478</v>
      </c>
      <c r="E201" s="122" t="s">
        <v>508</v>
      </c>
      <c r="F201" s="122" t="s">
        <v>538</v>
      </c>
      <c r="G201" s="122" t="s">
        <v>568</v>
      </c>
      <c r="H201" s="122" t="s">
        <v>598</v>
      </c>
      <c r="I201" s="122" t="s">
        <v>628</v>
      </c>
      <c r="J201" s="122" t="s">
        <v>658</v>
      </c>
      <c r="K201" s="122" t="s">
        <v>688</v>
      </c>
      <c r="L201" s="122" t="s">
        <v>718</v>
      </c>
      <c r="M201" s="122" t="s">
        <v>748</v>
      </c>
      <c r="N201" s="3" t="s">
        <v>447</v>
      </c>
      <c r="O201" s="427" t="s">
        <v>389</v>
      </c>
      <c r="P201" s="122" t="s">
        <v>449</v>
      </c>
      <c r="Q201" s="122" t="s">
        <v>479</v>
      </c>
      <c r="R201" s="122" t="s">
        <v>509</v>
      </c>
      <c r="S201" s="122" t="s">
        <v>539</v>
      </c>
      <c r="T201" s="122" t="s">
        <v>569</v>
      </c>
      <c r="U201" s="122" t="s">
        <v>599</v>
      </c>
      <c r="V201" s="122" t="s">
        <v>629</v>
      </c>
      <c r="W201" s="122" t="s">
        <v>659</v>
      </c>
      <c r="X201" s="122" t="s">
        <v>689</v>
      </c>
      <c r="Y201" s="122" t="s">
        <v>719</v>
      </c>
      <c r="Z201" s="122" t="s">
        <v>749</v>
      </c>
      <c r="AB201" s="427" t="s">
        <v>390</v>
      </c>
      <c r="AC201" s="122" t="s">
        <v>450</v>
      </c>
      <c r="AD201" s="122" t="s">
        <v>480</v>
      </c>
      <c r="AE201" s="122" t="s">
        <v>510</v>
      </c>
      <c r="AF201" s="122" t="s">
        <v>540</v>
      </c>
      <c r="AG201" s="122" t="s">
        <v>570</v>
      </c>
      <c r="AH201" s="122" t="s">
        <v>600</v>
      </c>
      <c r="AI201" s="122" t="s">
        <v>630</v>
      </c>
      <c r="AJ201" s="122" t="s">
        <v>660</v>
      </c>
      <c r="AK201" s="122" t="s">
        <v>690</v>
      </c>
      <c r="AL201" s="122" t="s">
        <v>720</v>
      </c>
      <c r="AM201" s="122" t="s">
        <v>750</v>
      </c>
      <c r="AO201" s="427" t="s">
        <v>391</v>
      </c>
      <c r="AP201" s="122" t="s">
        <v>451</v>
      </c>
      <c r="AQ201" s="122" t="s">
        <v>481</v>
      </c>
      <c r="AR201" s="122" t="s">
        <v>511</v>
      </c>
      <c r="AS201" s="122" t="s">
        <v>541</v>
      </c>
      <c r="AT201" s="122" t="s">
        <v>571</v>
      </c>
      <c r="AU201" s="122" t="s">
        <v>601</v>
      </c>
      <c r="AV201" s="122" t="s">
        <v>631</v>
      </c>
      <c r="AW201" s="122" t="s">
        <v>661</v>
      </c>
      <c r="AX201" s="122" t="s">
        <v>691</v>
      </c>
      <c r="AY201" s="122" t="s">
        <v>721</v>
      </c>
      <c r="AZ201" s="122" t="s">
        <v>751</v>
      </c>
      <c r="BB201" s="427" t="s">
        <v>392</v>
      </c>
      <c r="BC201" s="122" t="s">
        <v>452</v>
      </c>
      <c r="BD201" s="122" t="s">
        <v>482</v>
      </c>
      <c r="BE201" s="122" t="s">
        <v>512</v>
      </c>
      <c r="BF201" s="122" t="s">
        <v>542</v>
      </c>
      <c r="BG201" s="122" t="s">
        <v>572</v>
      </c>
      <c r="BH201" s="122" t="s">
        <v>602</v>
      </c>
      <c r="BI201" s="122" t="s">
        <v>632</v>
      </c>
      <c r="BJ201" s="122" t="s">
        <v>662</v>
      </c>
      <c r="BK201" s="122" t="s">
        <v>692</v>
      </c>
      <c r="BL201" s="122" t="s">
        <v>722</v>
      </c>
      <c r="BM201" s="122" t="s">
        <v>752</v>
      </c>
      <c r="BO201" s="427" t="s">
        <v>393</v>
      </c>
      <c r="BP201" s="122" t="s">
        <v>453</v>
      </c>
      <c r="BQ201" s="122" t="s">
        <v>483</v>
      </c>
      <c r="BR201" s="122" t="s">
        <v>513</v>
      </c>
      <c r="BS201" s="122" t="s">
        <v>543</v>
      </c>
      <c r="BT201" s="122" t="s">
        <v>573</v>
      </c>
      <c r="BU201" s="122" t="s">
        <v>603</v>
      </c>
      <c r="BV201" s="122" t="s">
        <v>633</v>
      </c>
      <c r="BW201" s="122" t="s">
        <v>663</v>
      </c>
      <c r="BX201" s="122" t="s">
        <v>693</v>
      </c>
      <c r="BY201" s="122" t="s">
        <v>723</v>
      </c>
      <c r="BZ201" s="122" t="s">
        <v>753</v>
      </c>
      <c r="CB201" s="427" t="s">
        <v>394</v>
      </c>
      <c r="CC201" s="122" t="s">
        <v>454</v>
      </c>
      <c r="CD201" s="122" t="s">
        <v>484</v>
      </c>
      <c r="CE201" s="122" t="s">
        <v>514</v>
      </c>
      <c r="CF201" s="122" t="s">
        <v>544</v>
      </c>
      <c r="CG201" s="122" t="s">
        <v>574</v>
      </c>
      <c r="CH201" s="122" t="s">
        <v>604</v>
      </c>
      <c r="CI201" s="122" t="s">
        <v>634</v>
      </c>
      <c r="CJ201" s="122" t="s">
        <v>664</v>
      </c>
      <c r="CK201" s="122" t="s">
        <v>694</v>
      </c>
      <c r="CL201" s="122" t="s">
        <v>724</v>
      </c>
      <c r="CM201" s="122" t="s">
        <v>754</v>
      </c>
      <c r="CO201" s="427" t="s">
        <v>395</v>
      </c>
      <c r="CP201" s="122" t="s">
        <v>455</v>
      </c>
      <c r="CQ201" s="122" t="s">
        <v>485</v>
      </c>
      <c r="CR201" s="122" t="s">
        <v>515</v>
      </c>
      <c r="CS201" s="122" t="s">
        <v>545</v>
      </c>
      <c r="CT201" s="122" t="s">
        <v>575</v>
      </c>
      <c r="CU201" s="122" t="s">
        <v>605</v>
      </c>
      <c r="CV201" s="122" t="s">
        <v>635</v>
      </c>
      <c r="CW201" s="122" t="s">
        <v>665</v>
      </c>
      <c r="CX201" s="122" t="s">
        <v>695</v>
      </c>
      <c r="CY201" s="122" t="s">
        <v>725</v>
      </c>
      <c r="CZ201" s="122" t="s">
        <v>755</v>
      </c>
      <c r="DB201" s="427" t="s">
        <v>396</v>
      </c>
      <c r="DC201" s="122" t="s">
        <v>456</v>
      </c>
      <c r="DD201" s="122" t="s">
        <v>486</v>
      </c>
      <c r="DE201" s="122" t="s">
        <v>516</v>
      </c>
      <c r="DF201" s="122" t="s">
        <v>546</v>
      </c>
      <c r="DG201" s="122" t="s">
        <v>576</v>
      </c>
      <c r="DH201" s="122" t="s">
        <v>606</v>
      </c>
      <c r="DI201" s="122" t="s">
        <v>636</v>
      </c>
      <c r="DJ201" s="122" t="s">
        <v>666</v>
      </c>
      <c r="DK201" s="122" t="s">
        <v>696</v>
      </c>
      <c r="DL201" s="122" t="s">
        <v>726</v>
      </c>
      <c r="DM201" s="122" t="s">
        <v>756</v>
      </c>
      <c r="DO201" s="427" t="s">
        <v>397</v>
      </c>
      <c r="DP201" s="122" t="s">
        <v>457</v>
      </c>
      <c r="DQ201" s="122" t="s">
        <v>487</v>
      </c>
      <c r="DR201" s="122" t="s">
        <v>517</v>
      </c>
      <c r="DS201" s="122" t="s">
        <v>547</v>
      </c>
      <c r="DT201" s="122" t="s">
        <v>577</v>
      </c>
      <c r="DU201" s="122" t="s">
        <v>607</v>
      </c>
      <c r="DV201" s="122" t="s">
        <v>637</v>
      </c>
      <c r="DW201" s="122" t="s">
        <v>667</v>
      </c>
      <c r="DX201" s="122" t="s">
        <v>697</v>
      </c>
      <c r="DY201" s="122" t="s">
        <v>727</v>
      </c>
      <c r="DZ201" s="122" t="s">
        <v>757</v>
      </c>
    </row>
    <row r="202" spans="2:130" s="3" customFormat="1" ht="15" customHeight="1" x14ac:dyDescent="0.25">
      <c r="B202" s="426"/>
      <c r="C202" s="110" t="s">
        <v>1465</v>
      </c>
      <c r="D202" s="110" t="s">
        <v>1466</v>
      </c>
      <c r="E202" s="110" t="s">
        <v>1467</v>
      </c>
      <c r="F202" s="110" t="s">
        <v>1468</v>
      </c>
      <c r="G202" s="110" t="s">
        <v>1469</v>
      </c>
      <c r="H202" s="110" t="s">
        <v>1470</v>
      </c>
      <c r="I202" s="110" t="s">
        <v>1471</v>
      </c>
      <c r="J202" s="110" t="s">
        <v>1472</v>
      </c>
      <c r="K202" s="110" t="s">
        <v>1534</v>
      </c>
      <c r="L202" s="110" t="s">
        <v>1473</v>
      </c>
      <c r="M202" s="110" t="s">
        <v>1474</v>
      </c>
      <c r="N202" s="3" t="s">
        <v>447</v>
      </c>
      <c r="O202" s="426"/>
      <c r="P202" s="110" t="s">
        <v>1465</v>
      </c>
      <c r="Q202" s="110" t="s">
        <v>1466</v>
      </c>
      <c r="R202" s="110" t="s">
        <v>1467</v>
      </c>
      <c r="S202" s="110" t="s">
        <v>1468</v>
      </c>
      <c r="T202" s="110" t="s">
        <v>1469</v>
      </c>
      <c r="U202" s="110" t="s">
        <v>1470</v>
      </c>
      <c r="V202" s="110" t="s">
        <v>1471</v>
      </c>
      <c r="W202" s="110" t="s">
        <v>1472</v>
      </c>
      <c r="X202" s="110" t="s">
        <v>1534</v>
      </c>
      <c r="Y202" s="110" t="s">
        <v>1473</v>
      </c>
      <c r="Z202" s="110" t="s">
        <v>1474</v>
      </c>
      <c r="AB202" s="426"/>
      <c r="AC202" s="110" t="s">
        <v>1465</v>
      </c>
      <c r="AD202" s="110" t="s">
        <v>1466</v>
      </c>
      <c r="AE202" s="110" t="s">
        <v>1467</v>
      </c>
      <c r="AF202" s="110" t="s">
        <v>1468</v>
      </c>
      <c r="AG202" s="110" t="s">
        <v>1469</v>
      </c>
      <c r="AH202" s="110" t="s">
        <v>1470</v>
      </c>
      <c r="AI202" s="110" t="s">
        <v>1471</v>
      </c>
      <c r="AJ202" s="110" t="s">
        <v>1472</v>
      </c>
      <c r="AK202" s="110" t="s">
        <v>1534</v>
      </c>
      <c r="AL202" s="110" t="s">
        <v>1473</v>
      </c>
      <c r="AM202" s="110" t="s">
        <v>1474</v>
      </c>
      <c r="AO202" s="426"/>
      <c r="AP202" s="110" t="s">
        <v>1465</v>
      </c>
      <c r="AQ202" s="110" t="s">
        <v>1466</v>
      </c>
      <c r="AR202" s="110" t="s">
        <v>1467</v>
      </c>
      <c r="AS202" s="110" t="s">
        <v>1468</v>
      </c>
      <c r="AT202" s="110" t="s">
        <v>1469</v>
      </c>
      <c r="AU202" s="110" t="s">
        <v>1470</v>
      </c>
      <c r="AV202" s="110" t="s">
        <v>1471</v>
      </c>
      <c r="AW202" s="110" t="s">
        <v>1472</v>
      </c>
      <c r="AX202" s="110" t="s">
        <v>1534</v>
      </c>
      <c r="AY202" s="110" t="s">
        <v>1473</v>
      </c>
      <c r="AZ202" s="110" t="s">
        <v>1474</v>
      </c>
      <c r="BB202" s="426"/>
      <c r="BC202" s="110" t="s">
        <v>1465</v>
      </c>
      <c r="BD202" s="110" t="s">
        <v>1466</v>
      </c>
      <c r="BE202" s="110" t="s">
        <v>1467</v>
      </c>
      <c r="BF202" s="110" t="s">
        <v>1468</v>
      </c>
      <c r="BG202" s="110" t="s">
        <v>1469</v>
      </c>
      <c r="BH202" s="110" t="s">
        <v>1470</v>
      </c>
      <c r="BI202" s="110" t="s">
        <v>1471</v>
      </c>
      <c r="BJ202" s="110" t="s">
        <v>1472</v>
      </c>
      <c r="BK202" s="110" t="s">
        <v>1534</v>
      </c>
      <c r="BL202" s="110" t="s">
        <v>1473</v>
      </c>
      <c r="BM202" s="110" t="s">
        <v>1474</v>
      </c>
      <c r="BO202" s="426"/>
      <c r="BP202" s="110" t="s">
        <v>1465</v>
      </c>
      <c r="BQ202" s="110" t="s">
        <v>1466</v>
      </c>
      <c r="BR202" s="110" t="s">
        <v>1467</v>
      </c>
      <c r="BS202" s="110" t="s">
        <v>1468</v>
      </c>
      <c r="BT202" s="110" t="s">
        <v>1469</v>
      </c>
      <c r="BU202" s="110" t="s">
        <v>1470</v>
      </c>
      <c r="BV202" s="110" t="s">
        <v>1471</v>
      </c>
      <c r="BW202" s="110" t="s">
        <v>1472</v>
      </c>
      <c r="BX202" s="110" t="s">
        <v>1534</v>
      </c>
      <c r="BY202" s="110" t="s">
        <v>1473</v>
      </c>
      <c r="BZ202" s="110" t="s">
        <v>1474</v>
      </c>
      <c r="CB202" s="426"/>
      <c r="CC202" s="110" t="s">
        <v>1465</v>
      </c>
      <c r="CD202" s="110" t="s">
        <v>1466</v>
      </c>
      <c r="CE202" s="110" t="s">
        <v>1467</v>
      </c>
      <c r="CF202" s="110" t="s">
        <v>1468</v>
      </c>
      <c r="CG202" s="110" t="s">
        <v>1469</v>
      </c>
      <c r="CH202" s="110" t="s">
        <v>1470</v>
      </c>
      <c r="CI202" s="110" t="s">
        <v>1471</v>
      </c>
      <c r="CJ202" s="110" t="s">
        <v>1472</v>
      </c>
      <c r="CK202" s="110" t="s">
        <v>1534</v>
      </c>
      <c r="CL202" s="110" t="s">
        <v>1473</v>
      </c>
      <c r="CM202" s="110" t="s">
        <v>1474</v>
      </c>
      <c r="CO202" s="426"/>
      <c r="CP202" s="110" t="s">
        <v>1465</v>
      </c>
      <c r="CQ202" s="110" t="s">
        <v>1466</v>
      </c>
      <c r="CR202" s="110" t="s">
        <v>1467</v>
      </c>
      <c r="CS202" s="110" t="s">
        <v>1468</v>
      </c>
      <c r="CT202" s="110" t="s">
        <v>1469</v>
      </c>
      <c r="CU202" s="110" t="s">
        <v>1470</v>
      </c>
      <c r="CV202" s="110" t="s">
        <v>1471</v>
      </c>
      <c r="CW202" s="110" t="s">
        <v>1472</v>
      </c>
      <c r="CX202" s="110" t="s">
        <v>1534</v>
      </c>
      <c r="CY202" s="110" t="s">
        <v>1473</v>
      </c>
      <c r="CZ202" s="110" t="s">
        <v>1474</v>
      </c>
      <c r="DB202" s="426"/>
      <c r="DC202" s="110" t="s">
        <v>1465</v>
      </c>
      <c r="DD202" s="110" t="s">
        <v>1466</v>
      </c>
      <c r="DE202" s="110" t="s">
        <v>1467</v>
      </c>
      <c r="DF202" s="110" t="s">
        <v>1468</v>
      </c>
      <c r="DG202" s="110" t="s">
        <v>1469</v>
      </c>
      <c r="DH202" s="110" t="s">
        <v>1470</v>
      </c>
      <c r="DI202" s="110" t="s">
        <v>1471</v>
      </c>
      <c r="DJ202" s="110" t="s">
        <v>1472</v>
      </c>
      <c r="DK202" s="110" t="s">
        <v>1534</v>
      </c>
      <c r="DL202" s="110" t="s">
        <v>1473</v>
      </c>
      <c r="DM202" s="110" t="s">
        <v>1474</v>
      </c>
      <c r="DO202" s="426"/>
      <c r="DP202" s="110" t="s">
        <v>1465</v>
      </c>
      <c r="DQ202" s="110" t="s">
        <v>1466</v>
      </c>
      <c r="DR202" s="110" t="s">
        <v>1467</v>
      </c>
      <c r="DS202" s="110" t="s">
        <v>1468</v>
      </c>
      <c r="DT202" s="110" t="s">
        <v>1469</v>
      </c>
      <c r="DU202" s="110" t="s">
        <v>1470</v>
      </c>
      <c r="DV202" s="110" t="s">
        <v>1471</v>
      </c>
      <c r="DW202" s="110" t="s">
        <v>1472</v>
      </c>
      <c r="DX202" s="110" t="s">
        <v>1534</v>
      </c>
      <c r="DY202" s="110" t="s">
        <v>1473</v>
      </c>
      <c r="DZ202" s="110" t="s">
        <v>1474</v>
      </c>
    </row>
    <row r="203" spans="2:130" s="3" customFormat="1" ht="15" customHeight="1" x14ac:dyDescent="0.25">
      <c r="B203" s="426"/>
      <c r="C203" s="110" t="s">
        <v>1475</v>
      </c>
      <c r="D203" s="110" t="s">
        <v>1476</v>
      </c>
      <c r="E203" s="110" t="s">
        <v>1477</v>
      </c>
      <c r="F203" s="110" t="s">
        <v>1478</v>
      </c>
      <c r="G203" s="110" t="s">
        <v>1459</v>
      </c>
      <c r="H203" s="110" t="s">
        <v>1479</v>
      </c>
      <c r="I203" s="110" t="s">
        <v>1480</v>
      </c>
      <c r="J203" s="110" t="s">
        <v>1481</v>
      </c>
      <c r="K203" s="110" t="s">
        <v>1535</v>
      </c>
      <c r="L203" s="110" t="s">
        <v>1482</v>
      </c>
      <c r="M203" s="110" t="s">
        <v>1483</v>
      </c>
      <c r="N203" s="3" t="s">
        <v>447</v>
      </c>
      <c r="O203" s="426"/>
      <c r="P203" s="110" t="s">
        <v>1475</v>
      </c>
      <c r="Q203" s="110" t="s">
        <v>1476</v>
      </c>
      <c r="R203" s="110" t="s">
        <v>1477</v>
      </c>
      <c r="S203" s="110" t="s">
        <v>1478</v>
      </c>
      <c r="T203" s="110" t="s">
        <v>1459</v>
      </c>
      <c r="U203" s="110" t="s">
        <v>1479</v>
      </c>
      <c r="V203" s="110" t="s">
        <v>1480</v>
      </c>
      <c r="W203" s="110" t="s">
        <v>1481</v>
      </c>
      <c r="X203" s="110" t="s">
        <v>1535</v>
      </c>
      <c r="Y203" s="110" t="s">
        <v>1482</v>
      </c>
      <c r="Z203" s="110" t="s">
        <v>1483</v>
      </c>
      <c r="AB203" s="426"/>
      <c r="AC203" s="110" t="s">
        <v>1484</v>
      </c>
      <c r="AD203" s="110" t="s">
        <v>1438</v>
      </c>
      <c r="AE203" s="110" t="s">
        <v>1457</v>
      </c>
      <c r="AF203" s="110" t="s">
        <v>1439</v>
      </c>
      <c r="AG203" s="110" t="s">
        <v>1440</v>
      </c>
      <c r="AH203" s="110" t="s">
        <v>1441</v>
      </c>
      <c r="AI203" s="110" t="s">
        <v>1442</v>
      </c>
      <c r="AJ203" s="110" t="s">
        <v>1443</v>
      </c>
      <c r="AK203" s="110" t="s">
        <v>1444</v>
      </c>
      <c r="AL203" s="110" t="s">
        <v>1445</v>
      </c>
      <c r="AM203" s="110" t="s">
        <v>1446</v>
      </c>
      <c r="AO203" s="426"/>
      <c r="AP203" s="110" t="s">
        <v>1475</v>
      </c>
      <c r="AQ203" s="110" t="s">
        <v>1476</v>
      </c>
      <c r="AR203" s="110" t="s">
        <v>1477</v>
      </c>
      <c r="AS203" s="110" t="s">
        <v>1478</v>
      </c>
      <c r="AT203" s="110" t="s">
        <v>1459</v>
      </c>
      <c r="AU203" s="110" t="s">
        <v>1479</v>
      </c>
      <c r="AV203" s="110" t="s">
        <v>1480</v>
      </c>
      <c r="AW203" s="110" t="s">
        <v>1481</v>
      </c>
      <c r="AX203" s="110" t="s">
        <v>1535</v>
      </c>
      <c r="AY203" s="110" t="s">
        <v>1482</v>
      </c>
      <c r="AZ203" s="110" t="s">
        <v>1483</v>
      </c>
      <c r="BB203" s="426"/>
      <c r="BC203" s="110" t="s">
        <v>1484</v>
      </c>
      <c r="BD203" s="110" t="s">
        <v>1438</v>
      </c>
      <c r="BE203" s="110" t="s">
        <v>1457</v>
      </c>
      <c r="BF203" s="110" t="s">
        <v>1439</v>
      </c>
      <c r="BG203" s="110" t="s">
        <v>1440</v>
      </c>
      <c r="BH203" s="110" t="s">
        <v>1441</v>
      </c>
      <c r="BI203" s="110" t="s">
        <v>1442</v>
      </c>
      <c r="BJ203" s="110" t="s">
        <v>1443</v>
      </c>
      <c r="BK203" s="110" t="s">
        <v>1444</v>
      </c>
      <c r="BL203" s="110" t="s">
        <v>1445</v>
      </c>
      <c r="BM203" s="110" t="s">
        <v>1446</v>
      </c>
      <c r="BO203" s="426"/>
      <c r="BP203" s="110" t="s">
        <v>1475</v>
      </c>
      <c r="BQ203" s="110" t="s">
        <v>1476</v>
      </c>
      <c r="BR203" s="110" t="s">
        <v>1477</v>
      </c>
      <c r="BS203" s="110" t="s">
        <v>1478</v>
      </c>
      <c r="BT203" s="110" t="s">
        <v>1459</v>
      </c>
      <c r="BU203" s="110" t="s">
        <v>1479</v>
      </c>
      <c r="BV203" s="110" t="s">
        <v>1480</v>
      </c>
      <c r="BW203" s="110" t="s">
        <v>1481</v>
      </c>
      <c r="BX203" s="110" t="s">
        <v>1535</v>
      </c>
      <c r="BY203" s="110" t="s">
        <v>1482</v>
      </c>
      <c r="BZ203" s="110" t="s">
        <v>1483</v>
      </c>
      <c r="CB203" s="426"/>
      <c r="CC203" s="110" t="s">
        <v>1484</v>
      </c>
      <c r="CD203" s="110" t="s">
        <v>1438</v>
      </c>
      <c r="CE203" s="110" t="s">
        <v>1457</v>
      </c>
      <c r="CF203" s="110" t="s">
        <v>1439</v>
      </c>
      <c r="CG203" s="110" t="s">
        <v>1440</v>
      </c>
      <c r="CH203" s="110" t="s">
        <v>1441</v>
      </c>
      <c r="CI203" s="110" t="s">
        <v>1442</v>
      </c>
      <c r="CJ203" s="110" t="s">
        <v>1443</v>
      </c>
      <c r="CK203" s="110" t="s">
        <v>1444</v>
      </c>
      <c r="CL203" s="110" t="s">
        <v>1445</v>
      </c>
      <c r="CM203" s="110" t="s">
        <v>1446</v>
      </c>
      <c r="CO203" s="426"/>
      <c r="CP203" s="110" t="s">
        <v>1475</v>
      </c>
      <c r="CQ203" s="110" t="s">
        <v>1476</v>
      </c>
      <c r="CR203" s="110" t="s">
        <v>1477</v>
      </c>
      <c r="CS203" s="110" t="s">
        <v>1478</v>
      </c>
      <c r="CT203" s="110" t="s">
        <v>1459</v>
      </c>
      <c r="CU203" s="110" t="s">
        <v>1479</v>
      </c>
      <c r="CV203" s="110" t="s">
        <v>1480</v>
      </c>
      <c r="CW203" s="110" t="s">
        <v>1481</v>
      </c>
      <c r="CX203" s="110" t="s">
        <v>1535</v>
      </c>
      <c r="CY203" s="110" t="s">
        <v>1482</v>
      </c>
      <c r="CZ203" s="110" t="s">
        <v>1483</v>
      </c>
      <c r="DB203" s="426"/>
      <c r="DC203" s="110" t="s">
        <v>1475</v>
      </c>
      <c r="DD203" s="110" t="s">
        <v>1476</v>
      </c>
      <c r="DE203" s="110" t="s">
        <v>1477</v>
      </c>
      <c r="DF203" s="110" t="s">
        <v>1478</v>
      </c>
      <c r="DG203" s="110" t="s">
        <v>1459</v>
      </c>
      <c r="DH203" s="110" t="s">
        <v>1479</v>
      </c>
      <c r="DI203" s="110" t="s">
        <v>1480</v>
      </c>
      <c r="DJ203" s="110" t="s">
        <v>1481</v>
      </c>
      <c r="DK203" s="110" t="s">
        <v>1535</v>
      </c>
      <c r="DL203" s="110" t="s">
        <v>1482</v>
      </c>
      <c r="DM203" s="110" t="s">
        <v>1483</v>
      </c>
      <c r="DO203" s="426"/>
      <c r="DP203" s="110" t="s">
        <v>1475</v>
      </c>
      <c r="DQ203" s="110" t="s">
        <v>1476</v>
      </c>
      <c r="DR203" s="110" t="s">
        <v>1477</v>
      </c>
      <c r="DS203" s="110" t="s">
        <v>1478</v>
      </c>
      <c r="DT203" s="110" t="s">
        <v>1459</v>
      </c>
      <c r="DU203" s="110" t="s">
        <v>1479</v>
      </c>
      <c r="DV203" s="110" t="s">
        <v>1480</v>
      </c>
      <c r="DW203" s="110" t="s">
        <v>1481</v>
      </c>
      <c r="DX203" s="110" t="s">
        <v>1535</v>
      </c>
      <c r="DY203" s="110" t="s">
        <v>1482</v>
      </c>
      <c r="DZ203" s="110" t="s">
        <v>1483</v>
      </c>
    </row>
    <row r="204" spans="2:130" s="3" customFormat="1" ht="15" customHeight="1" x14ac:dyDescent="0.25">
      <c r="B204" s="426"/>
      <c r="C204" s="170" t="s">
        <v>1447</v>
      </c>
      <c r="D204" s="171" t="s">
        <v>1438</v>
      </c>
      <c r="E204" s="110" t="s">
        <v>1457</v>
      </c>
      <c r="F204" s="110" t="s">
        <v>1439</v>
      </c>
      <c r="G204" s="110" t="s">
        <v>1440</v>
      </c>
      <c r="H204" s="110" t="s">
        <v>1441</v>
      </c>
      <c r="I204" s="110" t="s">
        <v>1442</v>
      </c>
      <c r="J204" s="110" t="s">
        <v>1443</v>
      </c>
      <c r="K204" s="110" t="s">
        <v>1444</v>
      </c>
      <c r="L204" s="110" t="s">
        <v>1445</v>
      </c>
      <c r="M204" s="110" t="s">
        <v>1446</v>
      </c>
      <c r="N204" s="3" t="s">
        <v>447</v>
      </c>
      <c r="O204" s="426"/>
      <c r="P204" s="170" t="s">
        <v>1447</v>
      </c>
      <c r="Q204" s="171" t="s">
        <v>1438</v>
      </c>
      <c r="R204" s="110" t="s">
        <v>1457</v>
      </c>
      <c r="S204" s="110" t="s">
        <v>1439</v>
      </c>
      <c r="T204" s="110" t="s">
        <v>1440</v>
      </c>
      <c r="U204" s="110" t="s">
        <v>1441</v>
      </c>
      <c r="V204" s="110" t="s">
        <v>1442</v>
      </c>
      <c r="W204" s="110" t="s">
        <v>1443</v>
      </c>
      <c r="X204" s="110" t="s">
        <v>1444</v>
      </c>
      <c r="Y204" s="110" t="s">
        <v>1445</v>
      </c>
      <c r="Z204" s="110" t="s">
        <v>1446</v>
      </c>
      <c r="AB204" s="426"/>
      <c r="AC204" s="170" t="s">
        <v>1504</v>
      </c>
      <c r="AD204" s="171" t="s">
        <v>1485</v>
      </c>
      <c r="AE204" s="110" t="s">
        <v>1486</v>
      </c>
      <c r="AF204" s="110" t="s">
        <v>1487</v>
      </c>
      <c r="AG204" s="110" t="s">
        <v>1488</v>
      </c>
      <c r="AH204" s="110" t="s">
        <v>1489</v>
      </c>
      <c r="AI204" s="110" t="s">
        <v>1490</v>
      </c>
      <c r="AJ204" s="110" t="s">
        <v>1491</v>
      </c>
      <c r="AK204" s="110" t="s">
        <v>1536</v>
      </c>
      <c r="AL204" s="110" t="s">
        <v>1492</v>
      </c>
      <c r="AM204" s="110" t="s">
        <v>1493</v>
      </c>
      <c r="AO204" s="426"/>
      <c r="AP204" s="170" t="s">
        <v>1447</v>
      </c>
      <c r="AQ204" s="171" t="s">
        <v>1438</v>
      </c>
      <c r="AR204" s="110" t="s">
        <v>1457</v>
      </c>
      <c r="AS204" s="110" t="s">
        <v>1439</v>
      </c>
      <c r="AT204" s="110" t="s">
        <v>1440</v>
      </c>
      <c r="AU204" s="110" t="s">
        <v>1441</v>
      </c>
      <c r="AV204" s="110" t="s">
        <v>1442</v>
      </c>
      <c r="AW204" s="110" t="s">
        <v>1443</v>
      </c>
      <c r="AX204" s="110" t="s">
        <v>1444</v>
      </c>
      <c r="AY204" s="110" t="s">
        <v>1445</v>
      </c>
      <c r="AZ204" s="110" t="s">
        <v>1446</v>
      </c>
      <c r="BB204" s="426"/>
      <c r="BC204" s="170" t="s">
        <v>1504</v>
      </c>
      <c r="BD204" s="171" t="s">
        <v>1485</v>
      </c>
      <c r="BE204" s="110" t="s">
        <v>1486</v>
      </c>
      <c r="BF204" s="110" t="s">
        <v>1487</v>
      </c>
      <c r="BG204" s="110" t="s">
        <v>1488</v>
      </c>
      <c r="BH204" s="110" t="s">
        <v>1489</v>
      </c>
      <c r="BI204" s="110" t="s">
        <v>1490</v>
      </c>
      <c r="BJ204" s="110" t="s">
        <v>1491</v>
      </c>
      <c r="BK204" s="110" t="s">
        <v>1536</v>
      </c>
      <c r="BL204" s="110" t="s">
        <v>1492</v>
      </c>
      <c r="BM204" s="110" t="s">
        <v>1493</v>
      </c>
      <c r="BO204" s="426"/>
      <c r="BP204" s="170" t="s">
        <v>1447</v>
      </c>
      <c r="BQ204" s="171" t="s">
        <v>1438</v>
      </c>
      <c r="BR204" s="110" t="s">
        <v>1457</v>
      </c>
      <c r="BS204" s="110" t="s">
        <v>1439</v>
      </c>
      <c r="BT204" s="110" t="s">
        <v>1440</v>
      </c>
      <c r="BU204" s="110" t="s">
        <v>1441</v>
      </c>
      <c r="BV204" s="110" t="s">
        <v>1442</v>
      </c>
      <c r="BW204" s="110" t="s">
        <v>1443</v>
      </c>
      <c r="BX204" s="110" t="s">
        <v>1444</v>
      </c>
      <c r="BY204" s="110" t="s">
        <v>1445</v>
      </c>
      <c r="BZ204" s="110" t="s">
        <v>1446</v>
      </c>
      <c r="CB204" s="426"/>
      <c r="CC204" s="170" t="s">
        <v>1504</v>
      </c>
      <c r="CD204" s="171" t="s">
        <v>1485</v>
      </c>
      <c r="CE204" s="110" t="s">
        <v>1486</v>
      </c>
      <c r="CF204" s="110" t="s">
        <v>1487</v>
      </c>
      <c r="CG204" s="110" t="s">
        <v>1488</v>
      </c>
      <c r="CH204" s="110" t="s">
        <v>1489</v>
      </c>
      <c r="CI204" s="110" t="s">
        <v>1490</v>
      </c>
      <c r="CJ204" s="110" t="s">
        <v>1491</v>
      </c>
      <c r="CK204" s="110" t="s">
        <v>1536</v>
      </c>
      <c r="CL204" s="110" t="s">
        <v>1492</v>
      </c>
      <c r="CM204" s="110" t="s">
        <v>1493</v>
      </c>
      <c r="CO204" s="426"/>
      <c r="CP204" s="170" t="s">
        <v>1447</v>
      </c>
      <c r="CQ204" s="171" t="s">
        <v>1438</v>
      </c>
      <c r="CR204" s="110" t="s">
        <v>1457</v>
      </c>
      <c r="CS204" s="110" t="s">
        <v>1439</v>
      </c>
      <c r="CT204" s="110" t="s">
        <v>1440</v>
      </c>
      <c r="CU204" s="110" t="s">
        <v>1441</v>
      </c>
      <c r="CV204" s="110" t="s">
        <v>1442</v>
      </c>
      <c r="CW204" s="110" t="s">
        <v>1443</v>
      </c>
      <c r="CX204" s="110" t="s">
        <v>1444</v>
      </c>
      <c r="CY204" s="110" t="s">
        <v>1445</v>
      </c>
      <c r="CZ204" s="110" t="s">
        <v>1446</v>
      </c>
      <c r="DB204" s="426"/>
      <c r="DC204" s="170" t="s">
        <v>1447</v>
      </c>
      <c r="DD204" s="171" t="s">
        <v>1438</v>
      </c>
      <c r="DE204" s="110" t="s">
        <v>1457</v>
      </c>
      <c r="DF204" s="110" t="s">
        <v>1439</v>
      </c>
      <c r="DG204" s="110" t="s">
        <v>1440</v>
      </c>
      <c r="DH204" s="110" t="s">
        <v>1441</v>
      </c>
      <c r="DI204" s="110" t="s">
        <v>1442</v>
      </c>
      <c r="DJ204" s="110" t="s">
        <v>1443</v>
      </c>
      <c r="DK204" s="110" t="s">
        <v>1444</v>
      </c>
      <c r="DL204" s="110" t="s">
        <v>1445</v>
      </c>
      <c r="DM204" s="110" t="s">
        <v>1446</v>
      </c>
      <c r="DO204" s="426"/>
      <c r="DP204" s="170" t="s">
        <v>1447</v>
      </c>
      <c r="DQ204" s="171" t="s">
        <v>1438</v>
      </c>
      <c r="DR204" s="110" t="s">
        <v>1457</v>
      </c>
      <c r="DS204" s="110" t="s">
        <v>1439</v>
      </c>
      <c r="DT204" s="110" t="s">
        <v>1440</v>
      </c>
      <c r="DU204" s="110" t="s">
        <v>1441</v>
      </c>
      <c r="DV204" s="110" t="s">
        <v>1442</v>
      </c>
      <c r="DW204" s="110" t="s">
        <v>1443</v>
      </c>
      <c r="DX204" s="110" t="s">
        <v>1444</v>
      </c>
      <c r="DY204" s="110" t="s">
        <v>1445</v>
      </c>
      <c r="DZ204" s="110" t="s">
        <v>1446</v>
      </c>
    </row>
    <row r="205" spans="2:130" s="3" customFormat="1" ht="15" customHeight="1" x14ac:dyDescent="0.25">
      <c r="B205" s="426"/>
      <c r="C205" s="110" t="s">
        <v>1484</v>
      </c>
      <c r="D205" s="171" t="s">
        <v>1456</v>
      </c>
      <c r="E205" s="110" t="s">
        <v>1448</v>
      </c>
      <c r="F205" s="110" t="s">
        <v>1449</v>
      </c>
      <c r="G205" s="110" t="s">
        <v>1451</v>
      </c>
      <c r="H205" s="110" t="s">
        <v>1489</v>
      </c>
      <c r="I205" s="110" t="s">
        <v>1452</v>
      </c>
      <c r="J205" s="110" t="s">
        <v>1453</v>
      </c>
      <c r="K205" s="110" t="s">
        <v>1454</v>
      </c>
      <c r="L205" s="110" t="s">
        <v>1455</v>
      </c>
      <c r="M205" s="110" t="s">
        <v>1493</v>
      </c>
      <c r="N205" s="3" t="s">
        <v>447</v>
      </c>
      <c r="O205" s="426"/>
      <c r="P205" s="110" t="s">
        <v>1484</v>
      </c>
      <c r="Q205" s="171" t="s">
        <v>1456</v>
      </c>
      <c r="R205" s="110" t="s">
        <v>1448</v>
      </c>
      <c r="S205" s="110" t="s">
        <v>1449</v>
      </c>
      <c r="T205" s="110" t="s">
        <v>1451</v>
      </c>
      <c r="U205" s="110" t="s">
        <v>1489</v>
      </c>
      <c r="V205" s="110" t="s">
        <v>1452</v>
      </c>
      <c r="W205" s="110" t="s">
        <v>1453</v>
      </c>
      <c r="X205" s="110" t="s">
        <v>1454</v>
      </c>
      <c r="Y205" s="110" t="s">
        <v>1455</v>
      </c>
      <c r="Z205" s="110" t="s">
        <v>1493</v>
      </c>
      <c r="AB205" s="426"/>
      <c r="AC205" s="110" t="s">
        <v>1514</v>
      </c>
      <c r="AD205" s="171" t="s">
        <v>1505</v>
      </c>
      <c r="AE205" s="110" t="s">
        <v>1506</v>
      </c>
      <c r="AF205" s="110" t="s">
        <v>1507</v>
      </c>
      <c r="AG205" s="110" t="s">
        <v>1508</v>
      </c>
      <c r="AH205" s="110" t="s">
        <v>1509</v>
      </c>
      <c r="AI205" s="110" t="s">
        <v>1510</v>
      </c>
      <c r="AJ205" s="110" t="s">
        <v>1511</v>
      </c>
      <c r="AK205" s="110" t="s">
        <v>1538</v>
      </c>
      <c r="AL205" s="110" t="s">
        <v>1512</v>
      </c>
      <c r="AM205" s="110" t="s">
        <v>1513</v>
      </c>
      <c r="AO205" s="426"/>
      <c r="AP205" s="110" t="s">
        <v>1484</v>
      </c>
      <c r="AQ205" s="171" t="s">
        <v>1456</v>
      </c>
      <c r="AR205" s="110" t="s">
        <v>1448</v>
      </c>
      <c r="AS205" s="110" t="s">
        <v>1449</v>
      </c>
      <c r="AT205" s="110" t="s">
        <v>1451</v>
      </c>
      <c r="AU205" s="110" t="s">
        <v>1489</v>
      </c>
      <c r="AV205" s="110" t="s">
        <v>1452</v>
      </c>
      <c r="AW205" s="110" t="s">
        <v>1453</v>
      </c>
      <c r="AX205" s="110" t="s">
        <v>1454</v>
      </c>
      <c r="AY205" s="110" t="s">
        <v>1455</v>
      </c>
      <c r="AZ205" s="110" t="s">
        <v>1493</v>
      </c>
      <c r="BB205" s="426"/>
      <c r="BC205" s="110" t="s">
        <v>1514</v>
      </c>
      <c r="BD205" s="171" t="s">
        <v>1505</v>
      </c>
      <c r="BE205" s="110" t="s">
        <v>1506</v>
      </c>
      <c r="BF205" s="110" t="s">
        <v>1507</v>
      </c>
      <c r="BG205" s="110" t="s">
        <v>1508</v>
      </c>
      <c r="BH205" s="110" t="s">
        <v>1509</v>
      </c>
      <c r="BI205" s="110" t="s">
        <v>1510</v>
      </c>
      <c r="BJ205" s="110" t="s">
        <v>1511</v>
      </c>
      <c r="BK205" s="110" t="s">
        <v>1538</v>
      </c>
      <c r="BL205" s="110" t="s">
        <v>1512</v>
      </c>
      <c r="BM205" s="110" t="s">
        <v>1513</v>
      </c>
      <c r="BO205" s="426"/>
      <c r="BP205" s="110" t="s">
        <v>1484</v>
      </c>
      <c r="BQ205" s="171" t="s">
        <v>1456</v>
      </c>
      <c r="BR205" s="110" t="s">
        <v>1448</v>
      </c>
      <c r="BS205" s="110" t="s">
        <v>1449</v>
      </c>
      <c r="BT205" s="110" t="s">
        <v>1451</v>
      </c>
      <c r="BU205" s="110" t="s">
        <v>1489</v>
      </c>
      <c r="BV205" s="110" t="s">
        <v>1452</v>
      </c>
      <c r="BW205" s="110" t="s">
        <v>1453</v>
      </c>
      <c r="BX205" s="110" t="s">
        <v>1454</v>
      </c>
      <c r="BY205" s="110" t="s">
        <v>1455</v>
      </c>
      <c r="BZ205" s="110" t="s">
        <v>1493</v>
      </c>
      <c r="CB205" s="426"/>
      <c r="CC205" s="110" t="s">
        <v>1514</v>
      </c>
      <c r="CD205" s="171" t="s">
        <v>1505</v>
      </c>
      <c r="CE205" s="110" t="s">
        <v>1506</v>
      </c>
      <c r="CF205" s="110" t="s">
        <v>1507</v>
      </c>
      <c r="CG205" s="110" t="s">
        <v>1508</v>
      </c>
      <c r="CH205" s="110" t="s">
        <v>1509</v>
      </c>
      <c r="CI205" s="110" t="s">
        <v>1510</v>
      </c>
      <c r="CJ205" s="110" t="s">
        <v>1511</v>
      </c>
      <c r="CK205" s="110" t="s">
        <v>1538</v>
      </c>
      <c r="CL205" s="110" t="s">
        <v>1512</v>
      </c>
      <c r="CM205" s="110" t="s">
        <v>1513</v>
      </c>
      <c r="CO205" s="426"/>
      <c r="CP205" s="110" t="s">
        <v>1484</v>
      </c>
      <c r="CQ205" s="171" t="s">
        <v>1456</v>
      </c>
      <c r="CR205" s="110" t="s">
        <v>1448</v>
      </c>
      <c r="CS205" s="110" t="s">
        <v>1449</v>
      </c>
      <c r="CT205" s="110" t="s">
        <v>1451</v>
      </c>
      <c r="CU205" s="110" t="s">
        <v>1489</v>
      </c>
      <c r="CV205" s="110" t="s">
        <v>1452</v>
      </c>
      <c r="CW205" s="110" t="s">
        <v>1453</v>
      </c>
      <c r="CX205" s="110" t="s">
        <v>1454</v>
      </c>
      <c r="CY205" s="110" t="s">
        <v>1455</v>
      </c>
      <c r="CZ205" s="110" t="s">
        <v>1493</v>
      </c>
      <c r="DB205" s="426"/>
      <c r="DC205" s="110" t="s">
        <v>1484</v>
      </c>
      <c r="DD205" s="171" t="s">
        <v>1456</v>
      </c>
      <c r="DE205" s="110" t="s">
        <v>1448</v>
      </c>
      <c r="DF205" s="110" t="s">
        <v>1449</v>
      </c>
      <c r="DG205" s="110" t="s">
        <v>1451</v>
      </c>
      <c r="DH205" s="110" t="s">
        <v>1489</v>
      </c>
      <c r="DI205" s="110" t="s">
        <v>1452</v>
      </c>
      <c r="DJ205" s="110" t="s">
        <v>1453</v>
      </c>
      <c r="DK205" s="110" t="s">
        <v>1454</v>
      </c>
      <c r="DL205" s="110" t="s">
        <v>1455</v>
      </c>
      <c r="DM205" s="110" t="s">
        <v>1493</v>
      </c>
      <c r="DO205" s="426"/>
      <c r="DP205" s="110" t="s">
        <v>1484</v>
      </c>
      <c r="DQ205" s="171" t="s">
        <v>1456</v>
      </c>
      <c r="DR205" s="110" t="s">
        <v>1448</v>
      </c>
      <c r="DS205" s="110" t="s">
        <v>1449</v>
      </c>
      <c r="DT205" s="110" t="s">
        <v>1451</v>
      </c>
      <c r="DU205" s="110" t="s">
        <v>1489</v>
      </c>
      <c r="DV205" s="110" t="s">
        <v>1452</v>
      </c>
      <c r="DW205" s="110" t="s">
        <v>1453</v>
      </c>
      <c r="DX205" s="110" t="s">
        <v>1454</v>
      </c>
      <c r="DY205" s="110" t="s">
        <v>1455</v>
      </c>
      <c r="DZ205" s="110" t="s">
        <v>1493</v>
      </c>
    </row>
    <row r="206" spans="2:130" s="3" customFormat="1" ht="15" customHeight="1" x14ac:dyDescent="0.25">
      <c r="B206" s="426"/>
      <c r="C206" s="110" t="s">
        <v>1494</v>
      </c>
      <c r="D206" s="110" t="s">
        <v>1485</v>
      </c>
      <c r="E206" s="110" t="s">
        <v>1486</v>
      </c>
      <c r="F206" s="110" t="s">
        <v>1450</v>
      </c>
      <c r="G206" s="110" t="s">
        <v>1488</v>
      </c>
      <c r="H206" s="110" t="s">
        <v>1499</v>
      </c>
      <c r="I206" s="110" t="s">
        <v>1490</v>
      </c>
      <c r="J206" s="110" t="s">
        <v>1491</v>
      </c>
      <c r="K206" s="110" t="s">
        <v>1536</v>
      </c>
      <c r="L206" s="110" t="s">
        <v>1492</v>
      </c>
      <c r="M206" s="110" t="s">
        <v>1503</v>
      </c>
      <c r="O206" s="426"/>
      <c r="P206" s="110" t="s">
        <v>1494</v>
      </c>
      <c r="Q206" s="110" t="s">
        <v>1485</v>
      </c>
      <c r="R206" s="110" t="s">
        <v>1486</v>
      </c>
      <c r="S206" s="110" t="s">
        <v>1450</v>
      </c>
      <c r="T206" s="110" t="s">
        <v>1488</v>
      </c>
      <c r="U206" s="110" t="s">
        <v>1499</v>
      </c>
      <c r="V206" s="110" t="s">
        <v>1490</v>
      </c>
      <c r="W206" s="110" t="s">
        <v>1491</v>
      </c>
      <c r="X206" s="110" t="s">
        <v>1536</v>
      </c>
      <c r="Y206" s="110" t="s">
        <v>1492</v>
      </c>
      <c r="Z206" s="110" t="s">
        <v>1503</v>
      </c>
      <c r="AB206" s="426"/>
      <c r="AC206" s="110" t="s">
        <v>1524</v>
      </c>
      <c r="AD206" s="110" t="s">
        <v>1515</v>
      </c>
      <c r="AE206" s="110" t="s">
        <v>1516</v>
      </c>
      <c r="AF206" s="110" t="s">
        <v>1517</v>
      </c>
      <c r="AG206" s="3" t="s">
        <v>1518</v>
      </c>
      <c r="AH206" s="110" t="s">
        <v>1519</v>
      </c>
      <c r="AI206" s="110" t="s">
        <v>1520</v>
      </c>
      <c r="AJ206" s="110" t="s">
        <v>1521</v>
      </c>
      <c r="AK206" s="110" t="s">
        <v>1824</v>
      </c>
      <c r="AL206" s="110" t="s">
        <v>1522</v>
      </c>
      <c r="AM206" s="110" t="s">
        <v>1523</v>
      </c>
      <c r="AO206" s="426"/>
      <c r="AP206" s="110" t="s">
        <v>1494</v>
      </c>
      <c r="AQ206" s="110" t="s">
        <v>1485</v>
      </c>
      <c r="AR206" s="110" t="s">
        <v>1486</v>
      </c>
      <c r="AS206" s="110" t="s">
        <v>1450</v>
      </c>
      <c r="AT206" s="110" t="s">
        <v>1488</v>
      </c>
      <c r="AU206" s="110" t="s">
        <v>1499</v>
      </c>
      <c r="AV206" s="110" t="s">
        <v>1490</v>
      </c>
      <c r="AW206" s="110" t="s">
        <v>1491</v>
      </c>
      <c r="AX206" s="110" t="s">
        <v>1536</v>
      </c>
      <c r="AY206" s="110" t="s">
        <v>1492</v>
      </c>
      <c r="AZ206" s="110" t="s">
        <v>1503</v>
      </c>
      <c r="BB206" s="426"/>
      <c r="BC206" s="110" t="s">
        <v>1524</v>
      </c>
      <c r="BD206" s="110" t="s">
        <v>1515</v>
      </c>
      <c r="BE206" s="110" t="s">
        <v>1516</v>
      </c>
      <c r="BF206" s="110" t="s">
        <v>1517</v>
      </c>
      <c r="BG206" s="110" t="s">
        <v>1518</v>
      </c>
      <c r="BH206" s="110" t="s">
        <v>1519</v>
      </c>
      <c r="BI206" s="110" t="s">
        <v>1520</v>
      </c>
      <c r="BJ206" s="110" t="s">
        <v>1521</v>
      </c>
      <c r="BK206" s="110" t="s">
        <v>1824</v>
      </c>
      <c r="BL206" s="110" t="s">
        <v>1522</v>
      </c>
      <c r="BM206" s="110" t="s">
        <v>1523</v>
      </c>
      <c r="BO206" s="426"/>
      <c r="BP206" s="110" t="s">
        <v>1494</v>
      </c>
      <c r="BQ206" s="110" t="s">
        <v>1485</v>
      </c>
      <c r="BR206" s="110" t="s">
        <v>1486</v>
      </c>
      <c r="BS206" s="110" t="s">
        <v>1450</v>
      </c>
      <c r="BT206" s="110" t="s">
        <v>1488</v>
      </c>
      <c r="BU206" s="110" t="s">
        <v>1499</v>
      </c>
      <c r="BV206" s="110" t="s">
        <v>1490</v>
      </c>
      <c r="BW206" s="110" t="s">
        <v>1491</v>
      </c>
      <c r="BX206" s="110" t="s">
        <v>1536</v>
      </c>
      <c r="BY206" s="110" t="s">
        <v>1492</v>
      </c>
      <c r="BZ206" s="110" t="s">
        <v>1503</v>
      </c>
      <c r="CB206" s="426"/>
      <c r="CC206" s="110" t="s">
        <v>1524</v>
      </c>
      <c r="CD206" s="110" t="s">
        <v>1515</v>
      </c>
      <c r="CE206" s="110" t="s">
        <v>1516</v>
      </c>
      <c r="CF206" s="110" t="s">
        <v>1517</v>
      </c>
      <c r="CG206" s="110" t="s">
        <v>1518</v>
      </c>
      <c r="CH206" s="110" t="s">
        <v>1519</v>
      </c>
      <c r="CI206" s="110" t="s">
        <v>1520</v>
      </c>
      <c r="CJ206" s="110" t="s">
        <v>1521</v>
      </c>
      <c r="CK206" s="110" t="s">
        <v>1824</v>
      </c>
      <c r="CL206" s="110" t="s">
        <v>1522</v>
      </c>
      <c r="CM206" s="110" t="s">
        <v>1523</v>
      </c>
      <c r="CO206" s="426"/>
      <c r="CP206" s="110" t="s">
        <v>1494</v>
      </c>
      <c r="CQ206" s="110" t="s">
        <v>1485</v>
      </c>
      <c r="CR206" s="110" t="s">
        <v>1486</v>
      </c>
      <c r="CS206" s="110" t="s">
        <v>1450</v>
      </c>
      <c r="CT206" s="110" t="s">
        <v>1488</v>
      </c>
      <c r="CU206" s="110" t="s">
        <v>1499</v>
      </c>
      <c r="CV206" s="110" t="s">
        <v>1490</v>
      </c>
      <c r="CW206" s="110" t="s">
        <v>1491</v>
      </c>
      <c r="CX206" s="110" t="s">
        <v>1536</v>
      </c>
      <c r="CY206" s="110" t="s">
        <v>1492</v>
      </c>
      <c r="CZ206" s="110" t="s">
        <v>1503</v>
      </c>
      <c r="DB206" s="426"/>
      <c r="DC206" s="110" t="s">
        <v>1494</v>
      </c>
      <c r="DD206" s="110" t="s">
        <v>1485</v>
      </c>
      <c r="DE206" s="110" t="s">
        <v>1486</v>
      </c>
      <c r="DF206" s="110" t="s">
        <v>1450</v>
      </c>
      <c r="DG206" s="110" t="s">
        <v>1488</v>
      </c>
      <c r="DH206" s="110" t="s">
        <v>1499</v>
      </c>
      <c r="DI206" s="110" t="s">
        <v>1490</v>
      </c>
      <c r="DJ206" s="110" t="s">
        <v>1491</v>
      </c>
      <c r="DK206" s="110" t="s">
        <v>1536</v>
      </c>
      <c r="DL206" s="110" t="s">
        <v>1492</v>
      </c>
      <c r="DM206" s="110" t="s">
        <v>1503</v>
      </c>
      <c r="DO206" s="426"/>
      <c r="DP206" s="110" t="s">
        <v>1494</v>
      </c>
      <c r="DQ206" s="110" t="s">
        <v>1485</v>
      </c>
      <c r="DR206" s="110" t="s">
        <v>1486</v>
      </c>
      <c r="DS206" s="110" t="s">
        <v>1450</v>
      </c>
      <c r="DT206" s="110" t="s">
        <v>1488</v>
      </c>
      <c r="DU206" s="110" t="s">
        <v>1499</v>
      </c>
      <c r="DV206" s="110" t="s">
        <v>1490</v>
      </c>
      <c r="DW206" s="110" t="s">
        <v>1491</v>
      </c>
      <c r="DX206" s="110" t="s">
        <v>1536</v>
      </c>
      <c r="DY206" s="110" t="s">
        <v>1492</v>
      </c>
      <c r="DZ206" s="110" t="s">
        <v>1503</v>
      </c>
    </row>
    <row r="207" spans="2:130" s="3" customFormat="1" ht="15" customHeight="1" x14ac:dyDescent="0.25">
      <c r="B207" s="426"/>
      <c r="C207" s="110" t="s">
        <v>1504</v>
      </c>
      <c r="D207" s="110" t="s">
        <v>1495</v>
      </c>
      <c r="E207" s="110" t="s">
        <v>1496</v>
      </c>
      <c r="F207" s="110" t="s">
        <v>1487</v>
      </c>
      <c r="G207" s="110" t="s">
        <v>1498</v>
      </c>
      <c r="H207" s="110" t="s">
        <v>1509</v>
      </c>
      <c r="I207" s="110" t="s">
        <v>1500</v>
      </c>
      <c r="J207" s="110" t="s">
        <v>1501</v>
      </c>
      <c r="K207" s="110" t="s">
        <v>1537</v>
      </c>
      <c r="L207" s="110" t="s">
        <v>1502</v>
      </c>
      <c r="M207" s="110" t="s">
        <v>1513</v>
      </c>
      <c r="N207" s="3" t="s">
        <v>447</v>
      </c>
      <c r="O207" s="426"/>
      <c r="P207" s="110" t="s">
        <v>1504</v>
      </c>
      <c r="Q207" s="110" t="s">
        <v>1495</v>
      </c>
      <c r="R207" s="110" t="s">
        <v>1496</v>
      </c>
      <c r="S207" s="110" t="s">
        <v>1487</v>
      </c>
      <c r="T207" s="110" t="s">
        <v>1498</v>
      </c>
      <c r="U207" s="110" t="s">
        <v>1509</v>
      </c>
      <c r="V207" s="110" t="s">
        <v>1500</v>
      </c>
      <c r="W207" s="110" t="s">
        <v>1501</v>
      </c>
      <c r="X207" s="110" t="s">
        <v>1537</v>
      </c>
      <c r="Y207" s="110" t="s">
        <v>1502</v>
      </c>
      <c r="Z207" s="110" t="s">
        <v>1513</v>
      </c>
      <c r="AB207" s="426"/>
      <c r="AC207" s="110" t="s">
        <v>447</v>
      </c>
      <c r="AD207" s="110" t="s">
        <v>1525</v>
      </c>
      <c r="AE207" s="110" t="s">
        <v>1526</v>
      </c>
      <c r="AF207" s="110" t="s">
        <v>1527</v>
      </c>
      <c r="AG207" s="110" t="s">
        <v>1528</v>
      </c>
      <c r="AH207" s="110" t="s">
        <v>1529</v>
      </c>
      <c r="AI207" s="110" t="s">
        <v>1530</v>
      </c>
      <c r="AJ207" s="110" t="s">
        <v>1531</v>
      </c>
      <c r="AK207" s="110" t="s">
        <v>1539</v>
      </c>
      <c r="AL207" s="110" t="s">
        <v>1532</v>
      </c>
      <c r="AM207" s="110" t="s">
        <v>1533</v>
      </c>
      <c r="AO207" s="426"/>
      <c r="AP207" s="110" t="s">
        <v>1504</v>
      </c>
      <c r="AQ207" s="110" t="s">
        <v>1495</v>
      </c>
      <c r="AR207" s="110" t="s">
        <v>1496</v>
      </c>
      <c r="AS207" s="110" t="s">
        <v>1487</v>
      </c>
      <c r="AT207" s="110" t="s">
        <v>1498</v>
      </c>
      <c r="AU207" s="110" t="s">
        <v>1509</v>
      </c>
      <c r="AV207" s="110" t="s">
        <v>1500</v>
      </c>
      <c r="AW207" s="110" t="s">
        <v>1501</v>
      </c>
      <c r="AX207" s="110" t="s">
        <v>1537</v>
      </c>
      <c r="AY207" s="110" t="s">
        <v>1502</v>
      </c>
      <c r="AZ207" s="110" t="s">
        <v>1513</v>
      </c>
      <c r="BB207" s="426"/>
      <c r="BC207" s="110" t="s">
        <v>447</v>
      </c>
      <c r="BD207" s="110" t="s">
        <v>1525</v>
      </c>
      <c r="BE207" s="110" t="s">
        <v>1526</v>
      </c>
      <c r="BF207" s="110" t="s">
        <v>1527</v>
      </c>
      <c r="BG207" s="110" t="s">
        <v>1528</v>
      </c>
      <c r="BH207" s="110" t="s">
        <v>1529</v>
      </c>
      <c r="BI207" s="110" t="s">
        <v>1530</v>
      </c>
      <c r="BJ207" s="110" t="s">
        <v>1531</v>
      </c>
      <c r="BK207" s="110" t="s">
        <v>1539</v>
      </c>
      <c r="BL207" s="110" t="s">
        <v>1532</v>
      </c>
      <c r="BM207" s="110" t="s">
        <v>1533</v>
      </c>
      <c r="BO207" s="426"/>
      <c r="BP207" s="110" t="s">
        <v>1504</v>
      </c>
      <c r="BQ207" s="110" t="s">
        <v>1495</v>
      </c>
      <c r="BR207" s="110" t="s">
        <v>1496</v>
      </c>
      <c r="BS207" s="110" t="s">
        <v>1487</v>
      </c>
      <c r="BT207" s="110" t="s">
        <v>1498</v>
      </c>
      <c r="BU207" s="110" t="s">
        <v>1509</v>
      </c>
      <c r="BV207" s="110" t="s">
        <v>1500</v>
      </c>
      <c r="BW207" s="110" t="s">
        <v>1501</v>
      </c>
      <c r="BX207" s="110" t="s">
        <v>1537</v>
      </c>
      <c r="BY207" s="110" t="s">
        <v>1502</v>
      </c>
      <c r="BZ207" s="110" t="s">
        <v>1513</v>
      </c>
      <c r="CB207" s="426"/>
      <c r="CC207" s="110" t="s">
        <v>447</v>
      </c>
      <c r="CD207" s="110" t="s">
        <v>1525</v>
      </c>
      <c r="CE207" s="110" t="s">
        <v>1526</v>
      </c>
      <c r="CF207" s="110" t="s">
        <v>1527</v>
      </c>
      <c r="CG207" s="110" t="s">
        <v>1528</v>
      </c>
      <c r="CH207" s="110" t="s">
        <v>1529</v>
      </c>
      <c r="CI207" s="110" t="s">
        <v>1530</v>
      </c>
      <c r="CJ207" s="110" t="s">
        <v>1531</v>
      </c>
      <c r="CK207" s="110" t="s">
        <v>1539</v>
      </c>
      <c r="CL207" s="110" t="s">
        <v>1532</v>
      </c>
      <c r="CM207" s="110" t="s">
        <v>1533</v>
      </c>
      <c r="CO207" s="426"/>
      <c r="CP207" s="110" t="s">
        <v>1504</v>
      </c>
      <c r="CQ207" s="110" t="s">
        <v>1495</v>
      </c>
      <c r="CR207" s="110" t="s">
        <v>1496</v>
      </c>
      <c r="CS207" s="110" t="s">
        <v>1487</v>
      </c>
      <c r="CT207" s="110" t="s">
        <v>1498</v>
      </c>
      <c r="CU207" s="110" t="s">
        <v>1509</v>
      </c>
      <c r="CV207" s="110" t="s">
        <v>1500</v>
      </c>
      <c r="CW207" s="110" t="s">
        <v>1501</v>
      </c>
      <c r="CX207" s="110" t="s">
        <v>1537</v>
      </c>
      <c r="CY207" s="110" t="s">
        <v>1502</v>
      </c>
      <c r="CZ207" s="110" t="s">
        <v>1513</v>
      </c>
      <c r="DB207" s="426"/>
      <c r="DC207" s="110" t="s">
        <v>1504</v>
      </c>
      <c r="DD207" s="110" t="s">
        <v>1495</v>
      </c>
      <c r="DE207" s="110" t="s">
        <v>1496</v>
      </c>
      <c r="DF207" s="110" t="s">
        <v>1487</v>
      </c>
      <c r="DG207" s="110" t="s">
        <v>1498</v>
      </c>
      <c r="DH207" s="110" t="s">
        <v>1509</v>
      </c>
      <c r="DI207" s="110" t="s">
        <v>1500</v>
      </c>
      <c r="DJ207" s="110" t="s">
        <v>1501</v>
      </c>
      <c r="DK207" s="110" t="s">
        <v>1537</v>
      </c>
      <c r="DL207" s="110" t="s">
        <v>1502</v>
      </c>
      <c r="DM207" s="110" t="s">
        <v>1513</v>
      </c>
      <c r="DO207" s="426"/>
      <c r="DP207" s="110" t="s">
        <v>1504</v>
      </c>
      <c r="DQ207" s="110" t="s">
        <v>1495</v>
      </c>
      <c r="DR207" s="110" t="s">
        <v>1496</v>
      </c>
      <c r="DS207" s="110" t="s">
        <v>1487</v>
      </c>
      <c r="DT207" s="110" t="s">
        <v>1498</v>
      </c>
      <c r="DU207" s="110" t="s">
        <v>1509</v>
      </c>
      <c r="DV207" s="110" t="s">
        <v>1500</v>
      </c>
      <c r="DW207" s="110" t="s">
        <v>1501</v>
      </c>
      <c r="DX207" s="110" t="s">
        <v>1537</v>
      </c>
      <c r="DY207" s="110" t="s">
        <v>1502</v>
      </c>
      <c r="DZ207" s="110" t="s">
        <v>1513</v>
      </c>
    </row>
    <row r="208" spans="2:130" s="3" customFormat="1" ht="15" customHeight="1" x14ac:dyDescent="0.25">
      <c r="B208" s="426"/>
      <c r="C208" s="110" t="s">
        <v>1514</v>
      </c>
      <c r="D208" s="110" t="s">
        <v>1505</v>
      </c>
      <c r="E208" s="110" t="s">
        <v>1506</v>
      </c>
      <c r="F208" s="110" t="s">
        <v>1497</v>
      </c>
      <c r="G208" s="110" t="s">
        <v>1508</v>
      </c>
      <c r="H208" s="110" t="s">
        <v>1519</v>
      </c>
      <c r="I208" s="110" t="s">
        <v>1510</v>
      </c>
      <c r="J208" s="110" t="s">
        <v>1511</v>
      </c>
      <c r="K208" s="110" t="s">
        <v>1538</v>
      </c>
      <c r="L208" s="110" t="s">
        <v>1512</v>
      </c>
      <c r="M208" s="110" t="s">
        <v>1523</v>
      </c>
      <c r="N208" s="3" t="s">
        <v>447</v>
      </c>
      <c r="O208" s="426"/>
      <c r="P208" s="110" t="s">
        <v>1514</v>
      </c>
      <c r="Q208" s="110" t="s">
        <v>1505</v>
      </c>
      <c r="R208" s="110" t="s">
        <v>1506</v>
      </c>
      <c r="S208" s="110" t="s">
        <v>1497</v>
      </c>
      <c r="T208" s="110" t="s">
        <v>1508</v>
      </c>
      <c r="U208" s="110" t="s">
        <v>1519</v>
      </c>
      <c r="V208" s="110" t="s">
        <v>1510</v>
      </c>
      <c r="W208" s="110" t="s">
        <v>1511</v>
      </c>
      <c r="X208" s="110" t="s">
        <v>1538</v>
      </c>
      <c r="Y208" s="110" t="s">
        <v>1512</v>
      </c>
      <c r="Z208" s="110" t="s">
        <v>1523</v>
      </c>
      <c r="AB208" s="426"/>
      <c r="AC208" s="110" t="s">
        <v>447</v>
      </c>
      <c r="AD208" s="110" t="s">
        <v>447</v>
      </c>
      <c r="AE208" s="110" t="s">
        <v>447</v>
      </c>
      <c r="AF208" s="110" t="s">
        <v>447</v>
      </c>
      <c r="AG208" s="110" t="s">
        <v>447</v>
      </c>
      <c r="AH208" s="110" t="s">
        <v>447</v>
      </c>
      <c r="AI208" s="110" t="s">
        <v>447</v>
      </c>
      <c r="AJ208" s="110" t="s">
        <v>447</v>
      </c>
      <c r="AK208" s="110" t="s">
        <v>447</v>
      </c>
      <c r="AL208" s="110" t="s">
        <v>447</v>
      </c>
      <c r="AM208" s="110" t="s">
        <v>447</v>
      </c>
      <c r="AO208" s="426"/>
      <c r="AP208" s="110" t="s">
        <v>1514</v>
      </c>
      <c r="AQ208" s="110" t="s">
        <v>1505</v>
      </c>
      <c r="AR208" s="110" t="s">
        <v>1506</v>
      </c>
      <c r="AS208" s="110" t="s">
        <v>1497</v>
      </c>
      <c r="AT208" s="110" t="s">
        <v>1508</v>
      </c>
      <c r="AU208" s="110" t="s">
        <v>1519</v>
      </c>
      <c r="AV208" s="110" t="s">
        <v>1510</v>
      </c>
      <c r="AW208" s="110" t="s">
        <v>1511</v>
      </c>
      <c r="AX208" s="110" t="s">
        <v>1538</v>
      </c>
      <c r="AY208" s="110" t="s">
        <v>1512</v>
      </c>
      <c r="AZ208" s="110" t="s">
        <v>1523</v>
      </c>
      <c r="BB208" s="426"/>
      <c r="BC208" s="110" t="s">
        <v>447</v>
      </c>
      <c r="BD208" s="110" t="s">
        <v>447</v>
      </c>
      <c r="BE208" s="110" t="s">
        <v>447</v>
      </c>
      <c r="BF208" s="110" t="s">
        <v>447</v>
      </c>
      <c r="BG208" s="110" t="s">
        <v>447</v>
      </c>
      <c r="BH208" s="110" t="s">
        <v>447</v>
      </c>
      <c r="BI208" s="110" t="s">
        <v>447</v>
      </c>
      <c r="BJ208" s="110" t="s">
        <v>447</v>
      </c>
      <c r="BK208" s="110" t="s">
        <v>447</v>
      </c>
      <c r="BL208" s="110" t="s">
        <v>447</v>
      </c>
      <c r="BM208" s="110" t="s">
        <v>447</v>
      </c>
      <c r="BO208" s="426"/>
      <c r="BP208" s="110" t="s">
        <v>1514</v>
      </c>
      <c r="BQ208" s="110" t="s">
        <v>1505</v>
      </c>
      <c r="BR208" s="110" t="s">
        <v>1506</v>
      </c>
      <c r="BS208" s="110" t="s">
        <v>1497</v>
      </c>
      <c r="BT208" s="110" t="s">
        <v>1508</v>
      </c>
      <c r="BU208" s="110" t="s">
        <v>1519</v>
      </c>
      <c r="BV208" s="110" t="s">
        <v>1510</v>
      </c>
      <c r="BW208" s="110" t="s">
        <v>1511</v>
      </c>
      <c r="BX208" s="110" t="s">
        <v>1538</v>
      </c>
      <c r="BY208" s="110" t="s">
        <v>1512</v>
      </c>
      <c r="BZ208" s="110" t="s">
        <v>1523</v>
      </c>
      <c r="CB208" s="426"/>
      <c r="CC208" s="110" t="s">
        <v>447</v>
      </c>
      <c r="CD208" s="110" t="s">
        <v>447</v>
      </c>
      <c r="CE208" s="110" t="s">
        <v>447</v>
      </c>
      <c r="CF208" s="110" t="s">
        <v>447</v>
      </c>
      <c r="CG208" s="110" t="s">
        <v>447</v>
      </c>
      <c r="CH208" s="110" t="s">
        <v>447</v>
      </c>
      <c r="CI208" s="110" t="s">
        <v>447</v>
      </c>
      <c r="CJ208" s="110" t="s">
        <v>447</v>
      </c>
      <c r="CK208" s="110" t="s">
        <v>447</v>
      </c>
      <c r="CL208" s="110" t="s">
        <v>447</v>
      </c>
      <c r="CM208" s="110" t="s">
        <v>447</v>
      </c>
      <c r="CO208" s="426"/>
      <c r="CP208" s="110" t="s">
        <v>1514</v>
      </c>
      <c r="CQ208" s="110" t="s">
        <v>1505</v>
      </c>
      <c r="CR208" s="110" t="s">
        <v>1506</v>
      </c>
      <c r="CS208" s="110" t="s">
        <v>1497</v>
      </c>
      <c r="CT208" s="110" t="s">
        <v>1508</v>
      </c>
      <c r="CU208" s="110" t="s">
        <v>1519</v>
      </c>
      <c r="CV208" s="110" t="s">
        <v>1510</v>
      </c>
      <c r="CW208" s="110" t="s">
        <v>1511</v>
      </c>
      <c r="CX208" s="110" t="s">
        <v>1538</v>
      </c>
      <c r="CY208" s="110" t="s">
        <v>1512</v>
      </c>
      <c r="CZ208" s="110" t="s">
        <v>1523</v>
      </c>
      <c r="DB208" s="426"/>
      <c r="DC208" s="110" t="s">
        <v>1514</v>
      </c>
      <c r="DD208" s="110" t="s">
        <v>1505</v>
      </c>
      <c r="DE208" s="110" t="s">
        <v>1506</v>
      </c>
      <c r="DF208" s="110" t="s">
        <v>1497</v>
      </c>
      <c r="DG208" s="110" t="s">
        <v>1508</v>
      </c>
      <c r="DH208" s="110" t="s">
        <v>1519</v>
      </c>
      <c r="DI208" s="110" t="s">
        <v>1510</v>
      </c>
      <c r="DJ208" s="110" t="s">
        <v>1511</v>
      </c>
      <c r="DK208" s="110" t="s">
        <v>1538</v>
      </c>
      <c r="DL208" s="110" t="s">
        <v>1512</v>
      </c>
      <c r="DM208" s="110" t="s">
        <v>1523</v>
      </c>
      <c r="DO208" s="426"/>
      <c r="DP208" s="110" t="s">
        <v>1514</v>
      </c>
      <c r="DQ208" s="110" t="s">
        <v>1505</v>
      </c>
      <c r="DR208" s="110" t="s">
        <v>1506</v>
      </c>
      <c r="DS208" s="110" t="s">
        <v>1497</v>
      </c>
      <c r="DT208" s="110" t="s">
        <v>1508</v>
      </c>
      <c r="DU208" s="110" t="s">
        <v>1519</v>
      </c>
      <c r="DV208" s="110" t="s">
        <v>1510</v>
      </c>
      <c r="DW208" s="110" t="s">
        <v>1511</v>
      </c>
      <c r="DX208" s="110" t="s">
        <v>1538</v>
      </c>
      <c r="DY208" s="110" t="s">
        <v>1512</v>
      </c>
      <c r="DZ208" s="110" t="s">
        <v>1523</v>
      </c>
    </row>
    <row r="209" spans="2:130" s="3" customFormat="1" ht="15" customHeight="1" x14ac:dyDescent="0.25">
      <c r="B209" s="426"/>
      <c r="C209" s="110" t="s">
        <v>1524</v>
      </c>
      <c r="D209" s="110" t="s">
        <v>1515</v>
      </c>
      <c r="E209" s="110" t="s">
        <v>1516</v>
      </c>
      <c r="F209" s="110" t="s">
        <v>1507</v>
      </c>
      <c r="G209" s="110" t="s">
        <v>1518</v>
      </c>
      <c r="H209" s="110" t="s">
        <v>1529</v>
      </c>
      <c r="I209" s="110" t="s">
        <v>1520</v>
      </c>
      <c r="J209" s="110" t="s">
        <v>1521</v>
      </c>
      <c r="K209" s="110" t="s">
        <v>1824</v>
      </c>
      <c r="L209" s="110" t="s">
        <v>1522</v>
      </c>
      <c r="M209" s="110" t="s">
        <v>1533</v>
      </c>
      <c r="N209" s="3" t="s">
        <v>447</v>
      </c>
      <c r="O209" s="426"/>
      <c r="P209" s="110" t="s">
        <v>1524</v>
      </c>
      <c r="Q209" s="110" t="s">
        <v>1515</v>
      </c>
      <c r="R209" s="110" t="s">
        <v>1516</v>
      </c>
      <c r="S209" s="110" t="s">
        <v>1507</v>
      </c>
      <c r="T209" s="3" t="s">
        <v>1518</v>
      </c>
      <c r="U209" s="110" t="s">
        <v>1529</v>
      </c>
      <c r="V209" s="110" t="s">
        <v>1520</v>
      </c>
      <c r="W209" s="110" t="s">
        <v>1521</v>
      </c>
      <c r="X209" s="110" t="s">
        <v>1824</v>
      </c>
      <c r="Y209" s="110" t="s">
        <v>1522</v>
      </c>
      <c r="Z209" s="110" t="s">
        <v>1533</v>
      </c>
      <c r="AB209" s="426"/>
      <c r="AC209" s="110" t="s">
        <v>447</v>
      </c>
      <c r="AD209" s="110" t="s">
        <v>447</v>
      </c>
      <c r="AE209" s="110" t="s">
        <v>447</v>
      </c>
      <c r="AF209" s="110" t="s">
        <v>447</v>
      </c>
      <c r="AG209" s="110" t="s">
        <v>447</v>
      </c>
      <c r="AH209" s="110" t="s">
        <v>447</v>
      </c>
      <c r="AI209" s="110" t="s">
        <v>447</v>
      </c>
      <c r="AJ209" s="110" t="s">
        <v>447</v>
      </c>
      <c r="AK209" s="110" t="s">
        <v>447</v>
      </c>
      <c r="AL209" s="110" t="s">
        <v>447</v>
      </c>
      <c r="AM209" s="110" t="s">
        <v>447</v>
      </c>
      <c r="AO209" s="426"/>
      <c r="AP209" s="110" t="s">
        <v>1524</v>
      </c>
      <c r="AQ209" s="110" t="s">
        <v>1515</v>
      </c>
      <c r="AR209" s="110" t="s">
        <v>1516</v>
      </c>
      <c r="AS209" s="110" t="s">
        <v>1507</v>
      </c>
      <c r="AT209" s="110" t="s">
        <v>1518</v>
      </c>
      <c r="AU209" s="110" t="s">
        <v>1529</v>
      </c>
      <c r="AV209" s="110" t="s">
        <v>1520</v>
      </c>
      <c r="AW209" s="110" t="s">
        <v>1521</v>
      </c>
      <c r="AX209" s="110" t="s">
        <v>1824</v>
      </c>
      <c r="AY209" s="110" t="s">
        <v>1825</v>
      </c>
      <c r="AZ209" s="110" t="s">
        <v>1533</v>
      </c>
      <c r="BB209" s="426"/>
      <c r="BC209" s="110" t="s">
        <v>447</v>
      </c>
      <c r="BD209" s="110" t="s">
        <v>447</v>
      </c>
      <c r="BE209" s="110" t="s">
        <v>447</v>
      </c>
      <c r="BF209" s="110" t="s">
        <v>447</v>
      </c>
      <c r="BG209" s="110" t="s">
        <v>447</v>
      </c>
      <c r="BH209" s="110" t="s">
        <v>447</v>
      </c>
      <c r="BI209" s="110" t="s">
        <v>447</v>
      </c>
      <c r="BJ209" s="110" t="s">
        <v>447</v>
      </c>
      <c r="BK209" s="110" t="s">
        <v>447</v>
      </c>
      <c r="BL209" s="110" t="s">
        <v>447</v>
      </c>
      <c r="BM209" s="110" t="s">
        <v>447</v>
      </c>
      <c r="BO209" s="426"/>
      <c r="BP209" s="110" t="s">
        <v>1524</v>
      </c>
      <c r="BQ209" s="110" t="s">
        <v>1515</v>
      </c>
      <c r="BR209" s="110" t="s">
        <v>1516</v>
      </c>
      <c r="BS209" s="110" t="s">
        <v>1507</v>
      </c>
      <c r="BT209" s="110" t="s">
        <v>1518</v>
      </c>
      <c r="BU209" s="110" t="s">
        <v>1529</v>
      </c>
      <c r="BV209" s="110" t="s">
        <v>1520</v>
      </c>
      <c r="BW209" s="110" t="s">
        <v>1521</v>
      </c>
      <c r="BX209" s="110" t="s">
        <v>1824</v>
      </c>
      <c r="BY209" s="110" t="s">
        <v>1522</v>
      </c>
      <c r="BZ209" s="110" t="s">
        <v>1533</v>
      </c>
      <c r="CB209" s="426"/>
      <c r="CC209" s="110" t="s">
        <v>447</v>
      </c>
      <c r="CD209" s="110" t="s">
        <v>447</v>
      </c>
      <c r="CE209" s="110" t="s">
        <v>447</v>
      </c>
      <c r="CF209" s="110" t="s">
        <v>447</v>
      </c>
      <c r="CG209" s="110" t="s">
        <v>447</v>
      </c>
      <c r="CH209" s="110" t="s">
        <v>447</v>
      </c>
      <c r="CI209" s="110" t="s">
        <v>447</v>
      </c>
      <c r="CJ209" s="110" t="s">
        <v>447</v>
      </c>
      <c r="CK209" s="110" t="s">
        <v>447</v>
      </c>
      <c r="CL209" s="110" t="s">
        <v>447</v>
      </c>
      <c r="CM209" s="110" t="s">
        <v>447</v>
      </c>
      <c r="CO209" s="426"/>
      <c r="CP209" s="110" t="s">
        <v>1524</v>
      </c>
      <c r="CQ209" s="110" t="s">
        <v>1515</v>
      </c>
      <c r="CR209" s="110" t="s">
        <v>1516</v>
      </c>
      <c r="CS209" s="110" t="s">
        <v>1507</v>
      </c>
      <c r="CT209" s="110" t="s">
        <v>1518</v>
      </c>
      <c r="CU209" s="110" t="s">
        <v>1529</v>
      </c>
      <c r="CV209" s="110" t="s">
        <v>1520</v>
      </c>
      <c r="CW209" s="110" t="s">
        <v>1521</v>
      </c>
      <c r="CX209" s="110" t="s">
        <v>1824</v>
      </c>
      <c r="CY209" s="110" t="s">
        <v>1522</v>
      </c>
      <c r="CZ209" s="110" t="s">
        <v>1533</v>
      </c>
      <c r="DB209" s="426"/>
      <c r="DC209" s="110" t="s">
        <v>1524</v>
      </c>
      <c r="DD209" s="110" t="s">
        <v>1515</v>
      </c>
      <c r="DE209" s="110" t="s">
        <v>1516</v>
      </c>
      <c r="DF209" s="110" t="s">
        <v>1507</v>
      </c>
      <c r="DG209" s="110" t="s">
        <v>1518</v>
      </c>
      <c r="DH209" s="110" t="s">
        <v>1529</v>
      </c>
      <c r="DI209" s="110" t="s">
        <v>1520</v>
      </c>
      <c r="DJ209" s="110" t="s">
        <v>1521</v>
      </c>
      <c r="DK209" s="110" t="s">
        <v>1824</v>
      </c>
      <c r="DL209" s="110" t="s">
        <v>1522</v>
      </c>
      <c r="DM209" s="110" t="s">
        <v>1533</v>
      </c>
      <c r="DO209" s="426"/>
      <c r="DP209" s="110" t="s">
        <v>1524</v>
      </c>
      <c r="DQ209" s="110" t="s">
        <v>1515</v>
      </c>
      <c r="DR209" s="110" t="s">
        <v>1516</v>
      </c>
      <c r="DS209" s="110" t="s">
        <v>1507</v>
      </c>
      <c r="DT209" s="3" t="s">
        <v>1518</v>
      </c>
      <c r="DU209" s="110" t="s">
        <v>1529</v>
      </c>
      <c r="DV209" s="110" t="s">
        <v>1520</v>
      </c>
      <c r="DW209" s="110" t="s">
        <v>1521</v>
      </c>
      <c r="DX209" s="110" t="s">
        <v>1824</v>
      </c>
      <c r="DY209" s="110" t="s">
        <v>1522</v>
      </c>
      <c r="DZ209" s="110" t="s">
        <v>1533</v>
      </c>
    </row>
    <row r="210" spans="2:130" s="3" customFormat="1" ht="15" customHeight="1" x14ac:dyDescent="0.25">
      <c r="B210" s="426"/>
      <c r="C210" s="110" t="s">
        <v>447</v>
      </c>
      <c r="D210" s="110" t="s">
        <v>1525</v>
      </c>
      <c r="E210" s="110" t="s">
        <v>1526</v>
      </c>
      <c r="F210" s="110" t="s">
        <v>1517</v>
      </c>
      <c r="G210" s="110" t="s">
        <v>1528</v>
      </c>
      <c r="H210" s="110" t="s">
        <v>447</v>
      </c>
      <c r="I210" s="110" t="s">
        <v>1530</v>
      </c>
      <c r="J210" s="110" t="s">
        <v>1531</v>
      </c>
      <c r="K210" s="110" t="s">
        <v>1539</v>
      </c>
      <c r="L210" s="110" t="s">
        <v>1532</v>
      </c>
      <c r="M210" s="110"/>
      <c r="N210" s="3" t="s">
        <v>447</v>
      </c>
      <c r="O210" s="426"/>
      <c r="P210" s="110" t="s">
        <v>447</v>
      </c>
      <c r="Q210" s="110" t="s">
        <v>1525</v>
      </c>
      <c r="R210" s="110" t="s">
        <v>1526</v>
      </c>
      <c r="S210" s="110" t="s">
        <v>1517</v>
      </c>
      <c r="T210" s="110" t="s">
        <v>1528</v>
      </c>
      <c r="U210" s="110" t="s">
        <v>447</v>
      </c>
      <c r="V210" s="110" t="s">
        <v>1530</v>
      </c>
      <c r="W210" s="110" t="s">
        <v>1531</v>
      </c>
      <c r="X210" s="110" t="s">
        <v>1539</v>
      </c>
      <c r="Y210" s="110" t="s">
        <v>1532</v>
      </c>
      <c r="Z210" s="110" t="s">
        <v>447</v>
      </c>
      <c r="AB210" s="426"/>
      <c r="AC210" s="110" t="s">
        <v>447</v>
      </c>
      <c r="AD210" s="110" t="s">
        <v>447</v>
      </c>
      <c r="AE210" s="110" t="s">
        <v>447</v>
      </c>
      <c r="AF210" s="110" t="s">
        <v>447</v>
      </c>
      <c r="AG210" s="110" t="s">
        <v>447</v>
      </c>
      <c r="AH210" s="110" t="s">
        <v>447</v>
      </c>
      <c r="AI210" s="110" t="s">
        <v>447</v>
      </c>
      <c r="AJ210" s="110" t="s">
        <v>447</v>
      </c>
      <c r="AK210" s="110" t="s">
        <v>447</v>
      </c>
      <c r="AL210" s="110" t="s">
        <v>447</v>
      </c>
      <c r="AM210" s="110" t="s">
        <v>447</v>
      </c>
      <c r="AO210" s="426"/>
      <c r="AP210" s="110" t="s">
        <v>447</v>
      </c>
      <c r="AQ210" s="110" t="s">
        <v>1525</v>
      </c>
      <c r="AR210" s="110" t="s">
        <v>1526</v>
      </c>
      <c r="AS210" s="110" t="s">
        <v>1517</v>
      </c>
      <c r="AT210" s="110" t="s">
        <v>1528</v>
      </c>
      <c r="AU210" s="110" t="s">
        <v>447</v>
      </c>
      <c r="AV210" s="110" t="s">
        <v>1530</v>
      </c>
      <c r="AW210" s="110" t="s">
        <v>1531</v>
      </c>
      <c r="AX210" s="110" t="s">
        <v>1539</v>
      </c>
      <c r="AY210" s="110" t="s">
        <v>1532</v>
      </c>
      <c r="AZ210" s="110" t="s">
        <v>447</v>
      </c>
      <c r="BB210" s="426"/>
      <c r="BC210" s="110" t="s">
        <v>447</v>
      </c>
      <c r="BD210" s="110" t="s">
        <v>447</v>
      </c>
      <c r="BE210" s="110" t="s">
        <v>447</v>
      </c>
      <c r="BF210" s="110" t="s">
        <v>447</v>
      </c>
      <c r="BG210" s="110" t="s">
        <v>447</v>
      </c>
      <c r="BH210" s="110" t="s">
        <v>447</v>
      </c>
      <c r="BI210" s="110" t="s">
        <v>447</v>
      </c>
      <c r="BJ210" s="110" t="s">
        <v>447</v>
      </c>
      <c r="BK210" s="110" t="s">
        <v>447</v>
      </c>
      <c r="BL210" s="110" t="s">
        <v>447</v>
      </c>
      <c r="BM210" s="110" t="s">
        <v>447</v>
      </c>
      <c r="BO210" s="426"/>
      <c r="BP210" s="110" t="s">
        <v>447</v>
      </c>
      <c r="BQ210" s="110" t="s">
        <v>1525</v>
      </c>
      <c r="BR210" s="110" t="s">
        <v>1526</v>
      </c>
      <c r="BS210" s="110" t="s">
        <v>1517</v>
      </c>
      <c r="BT210" s="110" t="s">
        <v>1528</v>
      </c>
      <c r="BU210" s="110" t="s">
        <v>447</v>
      </c>
      <c r="BV210" s="110" t="s">
        <v>1530</v>
      </c>
      <c r="BW210" s="110" t="s">
        <v>1531</v>
      </c>
      <c r="BX210" s="110" t="s">
        <v>1539</v>
      </c>
      <c r="BY210" s="110" t="s">
        <v>1532</v>
      </c>
      <c r="BZ210" s="110" t="s">
        <v>447</v>
      </c>
      <c r="CB210" s="426"/>
      <c r="CC210" s="110" t="s">
        <v>447</v>
      </c>
      <c r="CD210" s="110" t="s">
        <v>447</v>
      </c>
      <c r="CE210" s="110" t="s">
        <v>447</v>
      </c>
      <c r="CF210" s="110" t="s">
        <v>447</v>
      </c>
      <c r="CG210" s="110" t="s">
        <v>447</v>
      </c>
      <c r="CH210" s="110" t="s">
        <v>447</v>
      </c>
      <c r="CI210" s="110" t="s">
        <v>447</v>
      </c>
      <c r="CJ210" s="110" t="s">
        <v>447</v>
      </c>
      <c r="CK210" s="110" t="s">
        <v>447</v>
      </c>
      <c r="CL210" s="110" t="s">
        <v>447</v>
      </c>
      <c r="CM210" s="110" t="s">
        <v>447</v>
      </c>
      <c r="CO210" s="426"/>
      <c r="CP210" s="110" t="s">
        <v>447</v>
      </c>
      <c r="CQ210" s="110" t="s">
        <v>1525</v>
      </c>
      <c r="CR210" s="110" t="s">
        <v>1526</v>
      </c>
      <c r="CS210" s="110" t="s">
        <v>1517</v>
      </c>
      <c r="CT210" s="110" t="s">
        <v>1528</v>
      </c>
      <c r="CU210" s="110" t="s">
        <v>447</v>
      </c>
      <c r="CV210" s="110" t="s">
        <v>1530</v>
      </c>
      <c r="CW210" s="110" t="s">
        <v>1531</v>
      </c>
      <c r="CX210" s="110" t="s">
        <v>1539</v>
      </c>
      <c r="CY210" s="110" t="s">
        <v>1532</v>
      </c>
      <c r="CZ210" s="110" t="s">
        <v>447</v>
      </c>
      <c r="DB210" s="426"/>
      <c r="DC210" s="110" t="s">
        <v>447</v>
      </c>
      <c r="DD210" s="110" t="s">
        <v>1525</v>
      </c>
      <c r="DE210" s="110" t="s">
        <v>1526</v>
      </c>
      <c r="DF210" s="110" t="s">
        <v>1517</v>
      </c>
      <c r="DG210" s="110" t="s">
        <v>1528</v>
      </c>
      <c r="DH210" s="110" t="s">
        <v>447</v>
      </c>
      <c r="DI210" s="110" t="s">
        <v>1530</v>
      </c>
      <c r="DJ210" s="110" t="s">
        <v>1531</v>
      </c>
      <c r="DK210" s="110" t="s">
        <v>1539</v>
      </c>
      <c r="DL210" s="110" t="s">
        <v>1532</v>
      </c>
      <c r="DM210" s="110" t="s">
        <v>447</v>
      </c>
      <c r="DO210" s="426"/>
      <c r="DP210" s="110" t="s">
        <v>447</v>
      </c>
      <c r="DQ210" s="110" t="s">
        <v>1525</v>
      </c>
      <c r="DR210" s="110" t="s">
        <v>1526</v>
      </c>
      <c r="DS210" s="110" t="s">
        <v>1517</v>
      </c>
      <c r="DT210" s="110" t="s">
        <v>1528</v>
      </c>
      <c r="DU210" s="110" t="s">
        <v>447</v>
      </c>
      <c r="DV210" s="110" t="s">
        <v>1530</v>
      </c>
      <c r="DW210" s="110" t="s">
        <v>1531</v>
      </c>
      <c r="DX210" s="110" t="s">
        <v>1539</v>
      </c>
      <c r="DY210" s="110" t="s">
        <v>1532</v>
      </c>
      <c r="DZ210" s="110" t="s">
        <v>447</v>
      </c>
    </row>
    <row r="211" spans="2:130" s="3" customFormat="1" ht="15" customHeight="1" x14ac:dyDescent="0.25">
      <c r="B211" s="426"/>
      <c r="C211" s="110" t="s">
        <v>447</v>
      </c>
      <c r="D211" s="110" t="s">
        <v>447</v>
      </c>
      <c r="E211" s="110" t="s">
        <v>447</v>
      </c>
      <c r="F211" s="110" t="s">
        <v>1527</v>
      </c>
      <c r="G211" s="110" t="s">
        <v>447</v>
      </c>
      <c r="H211" s="110" t="s">
        <v>447</v>
      </c>
      <c r="I211" s="110" t="s">
        <v>447</v>
      </c>
      <c r="J211" s="110" t="s">
        <v>447</v>
      </c>
      <c r="K211" s="110" t="s">
        <v>447</v>
      </c>
      <c r="L211" s="110" t="s">
        <v>447</v>
      </c>
      <c r="M211" s="110" t="s">
        <v>447</v>
      </c>
      <c r="N211" s="3" t="s">
        <v>447</v>
      </c>
      <c r="O211" s="426"/>
      <c r="P211" s="110" t="s">
        <v>447</v>
      </c>
      <c r="Q211" s="110" t="s">
        <v>447</v>
      </c>
      <c r="R211" s="110" t="s">
        <v>447</v>
      </c>
      <c r="S211" s="110" t="s">
        <v>1527</v>
      </c>
      <c r="T211" s="110" t="s">
        <v>447</v>
      </c>
      <c r="U211" s="110" t="s">
        <v>447</v>
      </c>
      <c r="V211" s="110" t="s">
        <v>447</v>
      </c>
      <c r="W211" s="110" t="s">
        <v>447</v>
      </c>
      <c r="X211" s="110" t="s">
        <v>447</v>
      </c>
      <c r="Y211" s="110" t="s">
        <v>447</v>
      </c>
      <c r="Z211" s="110" t="s">
        <v>447</v>
      </c>
      <c r="AB211" s="426"/>
      <c r="AC211" s="110" t="s">
        <v>447</v>
      </c>
      <c r="AD211" s="110" t="s">
        <v>447</v>
      </c>
      <c r="AE211" s="110" t="s">
        <v>447</v>
      </c>
      <c r="AF211" s="110" t="s">
        <v>447</v>
      </c>
      <c r="AG211" s="110" t="s">
        <v>447</v>
      </c>
      <c r="AH211" s="110" t="s">
        <v>447</v>
      </c>
      <c r="AI211" s="110" t="s">
        <v>447</v>
      </c>
      <c r="AJ211" s="110" t="s">
        <v>447</v>
      </c>
      <c r="AK211" s="110" t="s">
        <v>447</v>
      </c>
      <c r="AL211" s="110" t="s">
        <v>447</v>
      </c>
      <c r="AM211" s="110" t="s">
        <v>447</v>
      </c>
      <c r="AO211" s="426"/>
      <c r="AP211" s="110" t="s">
        <v>447</v>
      </c>
      <c r="AQ211" s="110" t="s">
        <v>447</v>
      </c>
      <c r="AR211" s="110" t="s">
        <v>447</v>
      </c>
      <c r="AS211" s="110" t="s">
        <v>1527</v>
      </c>
      <c r="AT211" s="110" t="s">
        <v>447</v>
      </c>
      <c r="AU211" s="110" t="s">
        <v>447</v>
      </c>
      <c r="AV211" s="110" t="s">
        <v>447</v>
      </c>
      <c r="AW211" s="110" t="s">
        <v>447</v>
      </c>
      <c r="AX211" s="110" t="s">
        <v>447</v>
      </c>
      <c r="AY211" s="110" t="s">
        <v>447</v>
      </c>
      <c r="AZ211" s="110" t="s">
        <v>447</v>
      </c>
      <c r="BB211" s="426"/>
      <c r="BC211" s="110" t="s">
        <v>447</v>
      </c>
      <c r="BD211" s="110" t="s">
        <v>447</v>
      </c>
      <c r="BE211" s="110" t="s">
        <v>447</v>
      </c>
      <c r="BF211" s="110" t="s">
        <v>447</v>
      </c>
      <c r="BG211" s="110" t="s">
        <v>447</v>
      </c>
      <c r="BH211" s="110" t="s">
        <v>447</v>
      </c>
      <c r="BI211" s="110" t="s">
        <v>447</v>
      </c>
      <c r="BJ211" s="110" t="s">
        <v>447</v>
      </c>
      <c r="BK211" s="110" t="s">
        <v>447</v>
      </c>
      <c r="BL211" s="110" t="s">
        <v>447</v>
      </c>
      <c r="BM211" s="110" t="s">
        <v>447</v>
      </c>
      <c r="BO211" s="426"/>
      <c r="BP211" s="110" t="s">
        <v>447</v>
      </c>
      <c r="BQ211" s="110" t="s">
        <v>447</v>
      </c>
      <c r="BR211" s="110" t="s">
        <v>447</v>
      </c>
      <c r="BS211" s="110" t="s">
        <v>1527</v>
      </c>
      <c r="BT211" s="110" t="s">
        <v>447</v>
      </c>
      <c r="BU211" s="110" t="s">
        <v>447</v>
      </c>
      <c r="BV211" s="110" t="s">
        <v>447</v>
      </c>
      <c r="BW211" s="110" t="s">
        <v>447</v>
      </c>
      <c r="BX211" s="110" t="s">
        <v>447</v>
      </c>
      <c r="BY211" s="110" t="s">
        <v>447</v>
      </c>
      <c r="BZ211" s="110" t="s">
        <v>447</v>
      </c>
      <c r="CB211" s="426"/>
      <c r="CC211" s="110" t="s">
        <v>447</v>
      </c>
      <c r="CD211" s="110" t="s">
        <v>447</v>
      </c>
      <c r="CE211" s="110" t="s">
        <v>447</v>
      </c>
      <c r="CF211" s="110" t="s">
        <v>447</v>
      </c>
      <c r="CG211" s="110" t="s">
        <v>447</v>
      </c>
      <c r="CH211" s="110" t="s">
        <v>447</v>
      </c>
      <c r="CI211" s="110" t="s">
        <v>447</v>
      </c>
      <c r="CJ211" s="110" t="s">
        <v>447</v>
      </c>
      <c r="CK211" s="110" t="s">
        <v>447</v>
      </c>
      <c r="CL211" s="110" t="s">
        <v>447</v>
      </c>
      <c r="CM211" s="110" t="s">
        <v>447</v>
      </c>
      <c r="CO211" s="426"/>
      <c r="CP211" s="110" t="s">
        <v>447</v>
      </c>
      <c r="CQ211" s="110" t="s">
        <v>447</v>
      </c>
      <c r="CR211" s="110" t="s">
        <v>447</v>
      </c>
      <c r="CS211" s="110" t="s">
        <v>1527</v>
      </c>
      <c r="CT211" s="110" t="s">
        <v>447</v>
      </c>
      <c r="CU211" s="110" t="s">
        <v>447</v>
      </c>
      <c r="CV211" s="110" t="s">
        <v>447</v>
      </c>
      <c r="CW211" s="110" t="s">
        <v>447</v>
      </c>
      <c r="CX211" s="110" t="s">
        <v>447</v>
      </c>
      <c r="CY211" s="110" t="s">
        <v>447</v>
      </c>
      <c r="CZ211" s="110" t="s">
        <v>447</v>
      </c>
      <c r="DB211" s="426"/>
      <c r="DC211" s="110" t="s">
        <v>447</v>
      </c>
      <c r="DD211" s="110" t="s">
        <v>447</v>
      </c>
      <c r="DE211" s="110" t="s">
        <v>447</v>
      </c>
      <c r="DF211" s="110" t="s">
        <v>1527</v>
      </c>
      <c r="DG211" s="110" t="s">
        <v>447</v>
      </c>
      <c r="DH211" s="110" t="s">
        <v>447</v>
      </c>
      <c r="DI211" s="110" t="s">
        <v>447</v>
      </c>
      <c r="DJ211" s="110" t="s">
        <v>447</v>
      </c>
      <c r="DK211" s="110" t="s">
        <v>447</v>
      </c>
      <c r="DL211" s="110" t="s">
        <v>447</v>
      </c>
      <c r="DM211" s="110" t="s">
        <v>447</v>
      </c>
      <c r="DO211" s="426"/>
      <c r="DP211" s="110" t="s">
        <v>447</v>
      </c>
      <c r="DQ211" s="110" t="s">
        <v>447</v>
      </c>
      <c r="DR211" s="110" t="s">
        <v>447</v>
      </c>
      <c r="DS211" s="110" t="s">
        <v>1527</v>
      </c>
      <c r="DT211" s="110" t="s">
        <v>447</v>
      </c>
      <c r="DU211" s="110" t="s">
        <v>447</v>
      </c>
      <c r="DV211" s="110" t="s">
        <v>447</v>
      </c>
      <c r="DW211" s="110" t="s">
        <v>447</v>
      </c>
      <c r="DX211" s="110" t="s">
        <v>447</v>
      </c>
      <c r="DY211" s="110" t="s">
        <v>447</v>
      </c>
      <c r="DZ211" s="110" t="s">
        <v>447</v>
      </c>
    </row>
    <row r="212" spans="2:130" s="3" customFormat="1" x14ac:dyDescent="0.25">
      <c r="C212" s="3" t="s">
        <v>447</v>
      </c>
      <c r="D212" s="3" t="s">
        <v>447</v>
      </c>
      <c r="E212" s="3" t="s">
        <v>447</v>
      </c>
      <c r="F212" s="3" t="s">
        <v>447</v>
      </c>
      <c r="G212" s="3" t="s">
        <v>447</v>
      </c>
      <c r="H212" s="3" t="s">
        <v>447</v>
      </c>
      <c r="I212" s="3" t="s">
        <v>447</v>
      </c>
      <c r="J212" s="3" t="s">
        <v>447</v>
      </c>
      <c r="K212" s="3" t="s">
        <v>447</v>
      </c>
      <c r="L212" s="3" t="s">
        <v>447</v>
      </c>
      <c r="M212" s="3" t="s">
        <v>447</v>
      </c>
      <c r="N212" s="3" t="s">
        <v>447</v>
      </c>
      <c r="P212" s="3" t="s">
        <v>447</v>
      </c>
      <c r="Q212" s="3" t="s">
        <v>447</v>
      </c>
      <c r="R212" s="3" t="s">
        <v>447</v>
      </c>
      <c r="S212" s="3" t="s">
        <v>447</v>
      </c>
      <c r="T212" s="3" t="s">
        <v>447</v>
      </c>
      <c r="U212" s="3" t="s">
        <v>447</v>
      </c>
      <c r="V212" s="3" t="s">
        <v>447</v>
      </c>
      <c r="W212" s="3" t="s">
        <v>447</v>
      </c>
      <c r="X212" s="3" t="s">
        <v>447</v>
      </c>
      <c r="Y212" s="3" t="s">
        <v>447</v>
      </c>
      <c r="Z212" s="3" t="s">
        <v>447</v>
      </c>
      <c r="AC212" s="3" t="s">
        <v>447</v>
      </c>
      <c r="AD212" s="3" t="s">
        <v>447</v>
      </c>
      <c r="AE212" s="3" t="s">
        <v>447</v>
      </c>
      <c r="AF212" s="3" t="s">
        <v>447</v>
      </c>
      <c r="AG212" s="3" t="s">
        <v>447</v>
      </c>
      <c r="AH212" s="3" t="s">
        <v>447</v>
      </c>
      <c r="AI212" s="3" t="s">
        <v>447</v>
      </c>
      <c r="AJ212" s="3" t="s">
        <v>447</v>
      </c>
      <c r="AK212" s="3" t="s">
        <v>447</v>
      </c>
      <c r="AL212" s="3" t="s">
        <v>447</v>
      </c>
      <c r="AM212" s="3" t="s">
        <v>447</v>
      </c>
      <c r="AP212" s="3" t="s">
        <v>447</v>
      </c>
      <c r="AQ212" s="3" t="s">
        <v>447</v>
      </c>
      <c r="AR212" s="3" t="s">
        <v>447</v>
      </c>
      <c r="AS212" s="3" t="s">
        <v>447</v>
      </c>
      <c r="AT212" s="3" t="s">
        <v>447</v>
      </c>
      <c r="AU212" s="3" t="s">
        <v>447</v>
      </c>
      <c r="AV212" s="3" t="s">
        <v>447</v>
      </c>
      <c r="AW212" s="3" t="s">
        <v>447</v>
      </c>
      <c r="AX212" s="3" t="s">
        <v>447</v>
      </c>
      <c r="AY212" s="3" t="s">
        <v>447</v>
      </c>
      <c r="AZ212" s="3" t="s">
        <v>447</v>
      </c>
      <c r="BC212" s="3" t="s">
        <v>447</v>
      </c>
      <c r="BD212" s="3" t="s">
        <v>447</v>
      </c>
      <c r="BE212" s="3" t="s">
        <v>447</v>
      </c>
      <c r="BF212" s="3" t="s">
        <v>447</v>
      </c>
      <c r="BG212" s="3" t="s">
        <v>447</v>
      </c>
      <c r="BH212" s="3" t="s">
        <v>447</v>
      </c>
      <c r="BI212" s="3" t="s">
        <v>447</v>
      </c>
      <c r="BJ212" s="3" t="s">
        <v>447</v>
      </c>
      <c r="BK212" s="3" t="s">
        <v>447</v>
      </c>
      <c r="BL212" s="3" t="s">
        <v>447</v>
      </c>
      <c r="BM212" s="3" t="s">
        <v>447</v>
      </c>
      <c r="BP212" s="3" t="s">
        <v>447</v>
      </c>
      <c r="BQ212" s="3" t="s">
        <v>447</v>
      </c>
      <c r="BR212" s="3" t="s">
        <v>447</v>
      </c>
      <c r="BS212" s="3" t="s">
        <v>447</v>
      </c>
      <c r="BT212" s="3" t="s">
        <v>447</v>
      </c>
      <c r="BU212" s="3" t="s">
        <v>447</v>
      </c>
      <c r="BV212" s="3" t="s">
        <v>447</v>
      </c>
      <c r="BW212" s="3" t="s">
        <v>447</v>
      </c>
      <c r="BX212" s="3" t="s">
        <v>447</v>
      </c>
      <c r="BY212" s="3" t="s">
        <v>447</v>
      </c>
      <c r="BZ212" s="3" t="s">
        <v>447</v>
      </c>
      <c r="CC212" s="3" t="s">
        <v>447</v>
      </c>
      <c r="CD212" s="3" t="s">
        <v>447</v>
      </c>
      <c r="CE212" s="3" t="s">
        <v>447</v>
      </c>
      <c r="CF212" s="3" t="s">
        <v>447</v>
      </c>
      <c r="CG212" s="3" t="s">
        <v>447</v>
      </c>
      <c r="CH212" s="3" t="s">
        <v>447</v>
      </c>
      <c r="CI212" s="3" t="s">
        <v>447</v>
      </c>
      <c r="CJ212" s="3" t="s">
        <v>447</v>
      </c>
      <c r="CK212" s="3" t="s">
        <v>447</v>
      </c>
      <c r="CL212" s="3" t="s">
        <v>447</v>
      </c>
      <c r="CM212" s="3" t="s">
        <v>447</v>
      </c>
      <c r="CP212" s="3" t="s">
        <v>447</v>
      </c>
      <c r="CQ212" s="3" t="s">
        <v>447</v>
      </c>
      <c r="CR212" s="3" t="s">
        <v>447</v>
      </c>
      <c r="CS212" s="3" t="s">
        <v>447</v>
      </c>
      <c r="CT212" s="3" t="s">
        <v>447</v>
      </c>
      <c r="CU212" s="3" t="s">
        <v>447</v>
      </c>
      <c r="CV212" s="3" t="s">
        <v>447</v>
      </c>
      <c r="CW212" s="3" t="s">
        <v>447</v>
      </c>
      <c r="CX212" s="3" t="s">
        <v>447</v>
      </c>
      <c r="CY212" s="3" t="s">
        <v>447</v>
      </c>
      <c r="CZ212" s="3" t="s">
        <v>447</v>
      </c>
      <c r="DC212" s="3" t="s">
        <v>447</v>
      </c>
      <c r="DD212" s="3" t="s">
        <v>447</v>
      </c>
      <c r="DE212" s="3" t="s">
        <v>447</v>
      </c>
      <c r="DF212" s="3" t="s">
        <v>447</v>
      </c>
      <c r="DG212" s="3" t="s">
        <v>447</v>
      </c>
      <c r="DH212" s="3" t="s">
        <v>447</v>
      </c>
      <c r="DI212" s="3" t="s">
        <v>447</v>
      </c>
      <c r="DJ212" s="3" t="s">
        <v>447</v>
      </c>
      <c r="DK212" s="3" t="s">
        <v>447</v>
      </c>
      <c r="DL212" s="3" t="s">
        <v>447</v>
      </c>
      <c r="DM212" s="3" t="s">
        <v>447</v>
      </c>
      <c r="DP212" s="3" t="s">
        <v>447</v>
      </c>
      <c r="DQ212" s="3" t="s">
        <v>447</v>
      </c>
      <c r="DR212" s="3" t="s">
        <v>447</v>
      </c>
      <c r="DS212" s="3" t="s">
        <v>447</v>
      </c>
      <c r="DT212" s="3" t="s">
        <v>447</v>
      </c>
      <c r="DU212" s="3" t="s">
        <v>447</v>
      </c>
      <c r="DV212" s="3" t="s">
        <v>447</v>
      </c>
      <c r="DW212" s="3" t="s">
        <v>447</v>
      </c>
      <c r="DX212" s="3" t="s">
        <v>447</v>
      </c>
      <c r="DY212" s="3" t="s">
        <v>447</v>
      </c>
      <c r="DZ212" s="3" t="s">
        <v>447</v>
      </c>
    </row>
    <row r="213" spans="2:130" s="3" customFormat="1" ht="15" customHeight="1" x14ac:dyDescent="0.25">
      <c r="B213" s="427" t="s">
        <v>398</v>
      </c>
      <c r="C213" s="122" t="s">
        <v>458</v>
      </c>
      <c r="D213" s="122" t="s">
        <v>488</v>
      </c>
      <c r="E213" s="122" t="s">
        <v>518</v>
      </c>
      <c r="F213" s="122" t="s">
        <v>548</v>
      </c>
      <c r="G213" s="122" t="s">
        <v>578</v>
      </c>
      <c r="H213" s="122" t="s">
        <v>608</v>
      </c>
      <c r="I213" s="122" t="s">
        <v>638</v>
      </c>
      <c r="J213" s="122" t="s">
        <v>668</v>
      </c>
      <c r="K213" s="122" t="s">
        <v>698</v>
      </c>
      <c r="L213" s="122" t="s">
        <v>728</v>
      </c>
      <c r="M213" s="122" t="s">
        <v>758</v>
      </c>
      <c r="N213" s="3" t="s">
        <v>447</v>
      </c>
      <c r="O213" s="427" t="s">
        <v>399</v>
      </c>
      <c r="P213" s="122" t="s">
        <v>459</v>
      </c>
      <c r="Q213" s="122" t="s">
        <v>489</v>
      </c>
      <c r="R213" s="122" t="s">
        <v>519</v>
      </c>
      <c r="S213" s="122" t="s">
        <v>549</v>
      </c>
      <c r="T213" s="122" t="s">
        <v>579</v>
      </c>
      <c r="U213" s="122" t="s">
        <v>609</v>
      </c>
      <c r="V213" s="122" t="s">
        <v>639</v>
      </c>
      <c r="W213" s="122" t="s">
        <v>669</v>
      </c>
      <c r="X213" s="122" t="s">
        <v>699</v>
      </c>
      <c r="Y213" s="122" t="s">
        <v>729</v>
      </c>
      <c r="Z213" s="122" t="s">
        <v>759</v>
      </c>
      <c r="AB213" s="427" t="s">
        <v>400</v>
      </c>
      <c r="AC213" s="122" t="s">
        <v>460</v>
      </c>
      <c r="AD213" s="122" t="s">
        <v>490</v>
      </c>
      <c r="AE213" s="122" t="s">
        <v>520</v>
      </c>
      <c r="AF213" s="122" t="s">
        <v>550</v>
      </c>
      <c r="AG213" s="122" t="s">
        <v>580</v>
      </c>
      <c r="AH213" s="122" t="s">
        <v>610</v>
      </c>
      <c r="AI213" s="122" t="s">
        <v>640</v>
      </c>
      <c r="AJ213" s="122" t="s">
        <v>670</v>
      </c>
      <c r="AK213" s="122" t="s">
        <v>700</v>
      </c>
      <c r="AL213" s="122" t="s">
        <v>730</v>
      </c>
      <c r="AM213" s="122" t="s">
        <v>760</v>
      </c>
      <c r="AO213" s="427" t="s">
        <v>401</v>
      </c>
      <c r="AP213" s="122" t="s">
        <v>461</v>
      </c>
      <c r="AQ213" s="122" t="s">
        <v>491</v>
      </c>
      <c r="AR213" s="122" t="s">
        <v>521</v>
      </c>
      <c r="AS213" s="122" t="s">
        <v>551</v>
      </c>
      <c r="AT213" s="122" t="s">
        <v>581</v>
      </c>
      <c r="AU213" s="122" t="s">
        <v>611</v>
      </c>
      <c r="AV213" s="122" t="s">
        <v>641</v>
      </c>
      <c r="AW213" s="122" t="s">
        <v>671</v>
      </c>
      <c r="AX213" s="122" t="s">
        <v>701</v>
      </c>
      <c r="AY213" s="122" t="s">
        <v>731</v>
      </c>
      <c r="AZ213" s="122" t="s">
        <v>761</v>
      </c>
      <c r="BB213" s="427" t="s">
        <v>402</v>
      </c>
      <c r="BC213" s="122" t="s">
        <v>462</v>
      </c>
      <c r="BD213" s="122" t="s">
        <v>492</v>
      </c>
      <c r="BE213" s="122" t="s">
        <v>522</v>
      </c>
      <c r="BF213" s="122" t="s">
        <v>552</v>
      </c>
      <c r="BG213" s="122" t="s">
        <v>582</v>
      </c>
      <c r="BH213" s="122" t="s">
        <v>612</v>
      </c>
      <c r="BI213" s="122" t="s">
        <v>642</v>
      </c>
      <c r="BJ213" s="122" t="s">
        <v>672</v>
      </c>
      <c r="BK213" s="122" t="s">
        <v>702</v>
      </c>
      <c r="BL213" s="122" t="s">
        <v>732</v>
      </c>
      <c r="BM213" s="122" t="s">
        <v>762</v>
      </c>
      <c r="BO213" s="427" t="s">
        <v>403</v>
      </c>
      <c r="BP213" s="122" t="s">
        <v>463</v>
      </c>
      <c r="BQ213" s="122" t="s">
        <v>493</v>
      </c>
      <c r="BR213" s="122" t="s">
        <v>523</v>
      </c>
      <c r="BS213" s="122" t="s">
        <v>553</v>
      </c>
      <c r="BT213" s="122" t="s">
        <v>583</v>
      </c>
      <c r="BU213" s="122" t="s">
        <v>613</v>
      </c>
      <c r="BV213" s="122" t="s">
        <v>643</v>
      </c>
      <c r="BW213" s="122" t="s">
        <v>673</v>
      </c>
      <c r="BX213" s="122" t="s">
        <v>703</v>
      </c>
      <c r="BY213" s="122" t="s">
        <v>733</v>
      </c>
      <c r="BZ213" s="122" t="s">
        <v>763</v>
      </c>
      <c r="CB213" s="427" t="s">
        <v>404</v>
      </c>
      <c r="CC213" s="122" t="s">
        <v>464</v>
      </c>
      <c r="CD213" s="122" t="s">
        <v>494</v>
      </c>
      <c r="CE213" s="122" t="s">
        <v>524</v>
      </c>
      <c r="CF213" s="122" t="s">
        <v>554</v>
      </c>
      <c r="CG213" s="122" t="s">
        <v>584</v>
      </c>
      <c r="CH213" s="122" t="s">
        <v>614</v>
      </c>
      <c r="CI213" s="122" t="s">
        <v>644</v>
      </c>
      <c r="CJ213" s="122" t="s">
        <v>674</v>
      </c>
      <c r="CK213" s="122" t="s">
        <v>704</v>
      </c>
      <c r="CL213" s="122" t="s">
        <v>734</v>
      </c>
      <c r="CM213" s="122" t="s">
        <v>764</v>
      </c>
      <c r="CO213" s="427" t="s">
        <v>405</v>
      </c>
      <c r="CP213" s="122" t="s">
        <v>465</v>
      </c>
      <c r="CQ213" s="122" t="s">
        <v>495</v>
      </c>
      <c r="CR213" s="122" t="s">
        <v>525</v>
      </c>
      <c r="CS213" s="122" t="s">
        <v>555</v>
      </c>
      <c r="CT213" s="122" t="s">
        <v>585</v>
      </c>
      <c r="CU213" s="122" t="s">
        <v>615</v>
      </c>
      <c r="CV213" s="122" t="s">
        <v>645</v>
      </c>
      <c r="CW213" s="122" t="s">
        <v>675</v>
      </c>
      <c r="CX213" s="122" t="s">
        <v>705</v>
      </c>
      <c r="CY213" s="122" t="s">
        <v>735</v>
      </c>
      <c r="CZ213" s="122" t="s">
        <v>765</v>
      </c>
      <c r="DB213" s="427" t="s">
        <v>406</v>
      </c>
      <c r="DC213" s="122" t="s">
        <v>466</v>
      </c>
      <c r="DD213" s="122" t="s">
        <v>496</v>
      </c>
      <c r="DE213" s="122" t="s">
        <v>526</v>
      </c>
      <c r="DF213" s="122" t="s">
        <v>556</v>
      </c>
      <c r="DG213" s="122" t="s">
        <v>586</v>
      </c>
      <c r="DH213" s="122" t="s">
        <v>616</v>
      </c>
      <c r="DI213" s="122" t="s">
        <v>646</v>
      </c>
      <c r="DJ213" s="122" t="s">
        <v>676</v>
      </c>
      <c r="DK213" s="122" t="s">
        <v>706</v>
      </c>
      <c r="DL213" s="122" t="s">
        <v>736</v>
      </c>
      <c r="DM213" s="122" t="s">
        <v>766</v>
      </c>
      <c r="DO213" s="427" t="s">
        <v>407</v>
      </c>
      <c r="DP213" s="122" t="s">
        <v>467</v>
      </c>
      <c r="DQ213" s="122" t="s">
        <v>497</v>
      </c>
      <c r="DR213" s="122" t="s">
        <v>527</v>
      </c>
      <c r="DS213" s="122" t="s">
        <v>557</v>
      </c>
      <c r="DT213" s="122" t="s">
        <v>587</v>
      </c>
      <c r="DU213" s="122" t="s">
        <v>617</v>
      </c>
      <c r="DV213" s="122" t="s">
        <v>647</v>
      </c>
      <c r="DW213" s="122" t="s">
        <v>677</v>
      </c>
      <c r="DX213" s="122" t="s">
        <v>707</v>
      </c>
      <c r="DY213" s="122" t="s">
        <v>737</v>
      </c>
      <c r="DZ213" s="122" t="s">
        <v>767</v>
      </c>
    </row>
    <row r="214" spans="2:130" s="3" customFormat="1" ht="15" customHeight="1" x14ac:dyDescent="0.25">
      <c r="B214" s="426"/>
      <c r="C214" s="153" t="s">
        <v>447</v>
      </c>
      <c r="D214" s="110" t="s">
        <v>1466</v>
      </c>
      <c r="E214" s="110" t="s">
        <v>1467</v>
      </c>
      <c r="F214" s="110" t="s">
        <v>1468</v>
      </c>
      <c r="G214" s="110" t="s">
        <v>1469</v>
      </c>
      <c r="H214" s="110" t="s">
        <v>1470</v>
      </c>
      <c r="I214" s="110" t="s">
        <v>1471</v>
      </c>
      <c r="J214" s="110" t="s">
        <v>1472</v>
      </c>
      <c r="K214" s="110" t="s">
        <v>1534</v>
      </c>
      <c r="L214" s="110" t="s">
        <v>1473</v>
      </c>
      <c r="M214" s="110" t="s">
        <v>1474</v>
      </c>
      <c r="N214" s="3" t="s">
        <v>447</v>
      </c>
      <c r="O214" s="426"/>
      <c r="P214" s="153" t="s">
        <v>447</v>
      </c>
      <c r="Q214" s="110" t="s">
        <v>1466</v>
      </c>
      <c r="R214" s="110" t="s">
        <v>1467</v>
      </c>
      <c r="S214" s="110" t="s">
        <v>1468</v>
      </c>
      <c r="T214" s="110" t="s">
        <v>1469</v>
      </c>
      <c r="U214" s="110" t="s">
        <v>1470</v>
      </c>
      <c r="V214" s="110" t="s">
        <v>1471</v>
      </c>
      <c r="W214" s="110" t="s">
        <v>1472</v>
      </c>
      <c r="X214" s="110" t="s">
        <v>1534</v>
      </c>
      <c r="Y214" s="110" t="s">
        <v>1473</v>
      </c>
      <c r="Z214" s="110" t="s">
        <v>1474</v>
      </c>
      <c r="AB214" s="426"/>
      <c r="AC214" s="153" t="s">
        <v>447</v>
      </c>
      <c r="AD214" s="110" t="s">
        <v>1466</v>
      </c>
      <c r="AE214" s="110" t="s">
        <v>1467</v>
      </c>
      <c r="AF214" s="110" t="s">
        <v>1468</v>
      </c>
      <c r="AG214" s="110" t="s">
        <v>1469</v>
      </c>
      <c r="AH214" s="110" t="s">
        <v>1470</v>
      </c>
      <c r="AI214" s="110" t="s">
        <v>1471</v>
      </c>
      <c r="AJ214" s="110" t="s">
        <v>1472</v>
      </c>
      <c r="AK214" s="110" t="s">
        <v>1534</v>
      </c>
      <c r="AL214" s="110" t="s">
        <v>1473</v>
      </c>
      <c r="AM214" s="110" t="s">
        <v>1474</v>
      </c>
      <c r="AO214" s="426"/>
      <c r="AP214" s="153" t="s">
        <v>447</v>
      </c>
      <c r="AQ214" s="110" t="s">
        <v>1466</v>
      </c>
      <c r="AR214" s="110" t="s">
        <v>1467</v>
      </c>
      <c r="AS214" s="110" t="s">
        <v>1468</v>
      </c>
      <c r="AT214" s="110" t="s">
        <v>1469</v>
      </c>
      <c r="AU214" s="110" t="s">
        <v>1470</v>
      </c>
      <c r="AV214" s="110" t="s">
        <v>1471</v>
      </c>
      <c r="AW214" s="110" t="s">
        <v>1472</v>
      </c>
      <c r="AX214" s="110" t="s">
        <v>1534</v>
      </c>
      <c r="AY214" s="110" t="s">
        <v>1473</v>
      </c>
      <c r="AZ214" s="110" t="s">
        <v>1474</v>
      </c>
      <c r="BB214" s="426"/>
      <c r="BC214" s="153" t="s">
        <v>447</v>
      </c>
      <c r="BD214" s="110" t="s">
        <v>1466</v>
      </c>
      <c r="BE214" s="110" t="s">
        <v>1467</v>
      </c>
      <c r="BF214" s="110" t="s">
        <v>1468</v>
      </c>
      <c r="BG214" s="110" t="s">
        <v>1469</v>
      </c>
      <c r="BH214" s="110" t="s">
        <v>1470</v>
      </c>
      <c r="BI214" s="110" t="s">
        <v>1471</v>
      </c>
      <c r="BJ214" s="110" t="s">
        <v>1472</v>
      </c>
      <c r="BK214" s="110" t="s">
        <v>1534</v>
      </c>
      <c r="BL214" s="110" t="s">
        <v>1473</v>
      </c>
      <c r="BM214" s="110" t="s">
        <v>1474</v>
      </c>
      <c r="BO214" s="426"/>
      <c r="BP214" s="153" t="s">
        <v>447</v>
      </c>
      <c r="BQ214" s="110" t="s">
        <v>1466</v>
      </c>
      <c r="BR214" s="110" t="s">
        <v>1467</v>
      </c>
      <c r="BS214" s="110" t="s">
        <v>1468</v>
      </c>
      <c r="BT214" s="110" t="s">
        <v>1469</v>
      </c>
      <c r="BU214" s="110" t="s">
        <v>1470</v>
      </c>
      <c r="BV214" s="110" t="s">
        <v>1471</v>
      </c>
      <c r="BW214" s="110" t="s">
        <v>1472</v>
      </c>
      <c r="BX214" s="110" t="s">
        <v>1534</v>
      </c>
      <c r="BY214" s="110" t="s">
        <v>1473</v>
      </c>
      <c r="BZ214" s="110" t="s">
        <v>1474</v>
      </c>
      <c r="CB214" s="426"/>
      <c r="CC214" s="153" t="s">
        <v>447</v>
      </c>
      <c r="CD214" s="110" t="s">
        <v>1466</v>
      </c>
      <c r="CE214" s="110" t="s">
        <v>1467</v>
      </c>
      <c r="CF214" s="110" t="s">
        <v>1468</v>
      </c>
      <c r="CG214" s="110" t="s">
        <v>1469</v>
      </c>
      <c r="CH214" s="110" t="s">
        <v>1470</v>
      </c>
      <c r="CI214" s="110" t="s">
        <v>1471</v>
      </c>
      <c r="CJ214" s="110" t="s">
        <v>1472</v>
      </c>
      <c r="CK214" s="110" t="s">
        <v>1534</v>
      </c>
      <c r="CL214" s="110" t="s">
        <v>1473</v>
      </c>
      <c r="CM214" s="110" t="s">
        <v>1474</v>
      </c>
      <c r="CO214" s="426"/>
      <c r="CP214" s="153" t="s">
        <v>447</v>
      </c>
      <c r="CQ214" s="110" t="s">
        <v>1466</v>
      </c>
      <c r="CR214" s="110" t="s">
        <v>1467</v>
      </c>
      <c r="CS214" s="110" t="s">
        <v>1468</v>
      </c>
      <c r="CT214" s="110" t="s">
        <v>1469</v>
      </c>
      <c r="CU214" s="110" t="s">
        <v>1470</v>
      </c>
      <c r="CV214" s="110" t="s">
        <v>1471</v>
      </c>
      <c r="CW214" s="110" t="s">
        <v>1472</v>
      </c>
      <c r="CX214" s="110" t="s">
        <v>1534</v>
      </c>
      <c r="CY214" s="110" t="s">
        <v>1473</v>
      </c>
      <c r="CZ214" s="110" t="s">
        <v>1474</v>
      </c>
      <c r="DB214" s="426"/>
      <c r="DC214" s="153" t="s">
        <v>447</v>
      </c>
      <c r="DD214" s="110" t="s">
        <v>1466</v>
      </c>
      <c r="DE214" s="110" t="s">
        <v>1467</v>
      </c>
      <c r="DF214" s="110" t="s">
        <v>1468</v>
      </c>
      <c r="DG214" s="110" t="s">
        <v>1469</v>
      </c>
      <c r="DH214" s="110" t="s">
        <v>1470</v>
      </c>
      <c r="DI214" s="110" t="s">
        <v>1471</v>
      </c>
      <c r="DJ214" s="110" t="s">
        <v>1472</v>
      </c>
      <c r="DK214" s="110" t="s">
        <v>1534</v>
      </c>
      <c r="DL214" s="110" t="s">
        <v>1473</v>
      </c>
      <c r="DM214" s="110" t="s">
        <v>1474</v>
      </c>
      <c r="DO214" s="426"/>
      <c r="DP214" s="153" t="s">
        <v>447</v>
      </c>
      <c r="DQ214" s="110" t="s">
        <v>1466</v>
      </c>
      <c r="DR214" s="110" t="s">
        <v>1467</v>
      </c>
      <c r="DS214" s="110" t="s">
        <v>1468</v>
      </c>
      <c r="DT214" s="110" t="s">
        <v>1469</v>
      </c>
      <c r="DU214" s="110" t="s">
        <v>1470</v>
      </c>
      <c r="DV214" s="110" t="s">
        <v>1471</v>
      </c>
      <c r="DW214" s="110" t="s">
        <v>1472</v>
      </c>
      <c r="DX214" s="110" t="s">
        <v>1534</v>
      </c>
      <c r="DY214" s="110" t="s">
        <v>1473</v>
      </c>
      <c r="DZ214" s="110" t="s">
        <v>1474</v>
      </c>
    </row>
    <row r="215" spans="2:130" s="3" customFormat="1" ht="15" customHeight="1" x14ac:dyDescent="0.25">
      <c r="B215" s="426"/>
      <c r="C215" s="153" t="s">
        <v>447</v>
      </c>
      <c r="D215" s="110" t="s">
        <v>1476</v>
      </c>
      <c r="E215" s="110" t="s">
        <v>1477</v>
      </c>
      <c r="F215" s="110" t="s">
        <v>1478</v>
      </c>
      <c r="G215" s="110" t="s">
        <v>1459</v>
      </c>
      <c r="H215" s="110" t="s">
        <v>1479</v>
      </c>
      <c r="I215" s="110" t="s">
        <v>1480</v>
      </c>
      <c r="J215" s="110" t="s">
        <v>1481</v>
      </c>
      <c r="K215" s="110" t="s">
        <v>1535</v>
      </c>
      <c r="L215" s="110" t="s">
        <v>1482</v>
      </c>
      <c r="M215" s="110" t="s">
        <v>1483</v>
      </c>
      <c r="N215" s="3" t="s">
        <v>447</v>
      </c>
      <c r="O215" s="426"/>
      <c r="P215" s="153" t="s">
        <v>447</v>
      </c>
      <c r="Q215" s="110" t="s">
        <v>1476</v>
      </c>
      <c r="R215" s="110" t="s">
        <v>1477</v>
      </c>
      <c r="S215" s="110" t="s">
        <v>1478</v>
      </c>
      <c r="T215" s="110" t="s">
        <v>1459</v>
      </c>
      <c r="U215" s="110" t="s">
        <v>1479</v>
      </c>
      <c r="V215" s="110" t="s">
        <v>1480</v>
      </c>
      <c r="W215" s="110" t="s">
        <v>1481</v>
      </c>
      <c r="X215" s="110" t="s">
        <v>1535</v>
      </c>
      <c r="Y215" s="110" t="s">
        <v>1482</v>
      </c>
      <c r="Z215" s="110" t="s">
        <v>1483</v>
      </c>
      <c r="AB215" s="426"/>
      <c r="AC215" s="153" t="s">
        <v>447</v>
      </c>
      <c r="AD215" s="110" t="s">
        <v>1485</v>
      </c>
      <c r="AE215" s="110" t="s">
        <v>1457</v>
      </c>
      <c r="AF215" s="110" t="s">
        <v>1439</v>
      </c>
      <c r="AG215" s="110" t="s">
        <v>1440</v>
      </c>
      <c r="AH215" s="110" t="s">
        <v>1441</v>
      </c>
      <c r="AI215" s="110" t="s">
        <v>1442</v>
      </c>
      <c r="AJ215" s="110" t="s">
        <v>1443</v>
      </c>
      <c r="AK215" s="110" t="s">
        <v>1444</v>
      </c>
      <c r="AL215" s="110" t="s">
        <v>1445</v>
      </c>
      <c r="AM215" s="110" t="s">
        <v>1446</v>
      </c>
      <c r="AO215" s="426"/>
      <c r="AP215" s="153" t="s">
        <v>447</v>
      </c>
      <c r="AQ215" s="110" t="s">
        <v>1476</v>
      </c>
      <c r="AR215" s="110" t="s">
        <v>1477</v>
      </c>
      <c r="AS215" s="110" t="s">
        <v>1478</v>
      </c>
      <c r="AT215" s="110" t="s">
        <v>1459</v>
      </c>
      <c r="AU215" s="110" t="s">
        <v>1479</v>
      </c>
      <c r="AV215" s="110" t="s">
        <v>1480</v>
      </c>
      <c r="AW215" s="110" t="s">
        <v>1481</v>
      </c>
      <c r="AX215" s="110" t="s">
        <v>1535</v>
      </c>
      <c r="AY215" s="110" t="s">
        <v>1482</v>
      </c>
      <c r="AZ215" s="110" t="s">
        <v>1483</v>
      </c>
      <c r="BB215" s="426"/>
      <c r="BC215" s="153" t="s">
        <v>447</v>
      </c>
      <c r="BD215" s="110" t="s">
        <v>1485</v>
      </c>
      <c r="BE215" s="110" t="s">
        <v>1457</v>
      </c>
      <c r="BF215" s="110" t="s">
        <v>1439</v>
      </c>
      <c r="BG215" s="110" t="s">
        <v>1440</v>
      </c>
      <c r="BH215" s="110" t="s">
        <v>1441</v>
      </c>
      <c r="BI215" s="110" t="s">
        <v>1442</v>
      </c>
      <c r="BJ215" s="110" t="s">
        <v>1443</v>
      </c>
      <c r="BK215" s="110" t="s">
        <v>1444</v>
      </c>
      <c r="BL215" s="110" t="s">
        <v>1445</v>
      </c>
      <c r="BM215" s="110" t="s">
        <v>1446</v>
      </c>
      <c r="BO215" s="426"/>
      <c r="BP215" s="153" t="s">
        <v>447</v>
      </c>
      <c r="BQ215" s="110" t="s">
        <v>1476</v>
      </c>
      <c r="BR215" s="110" t="s">
        <v>1477</v>
      </c>
      <c r="BS215" s="110" t="s">
        <v>1478</v>
      </c>
      <c r="BT215" s="110" t="s">
        <v>1459</v>
      </c>
      <c r="BU215" s="110" t="s">
        <v>1479</v>
      </c>
      <c r="BV215" s="110" t="s">
        <v>1480</v>
      </c>
      <c r="BW215" s="110" t="s">
        <v>1481</v>
      </c>
      <c r="BX215" s="110" t="s">
        <v>1535</v>
      </c>
      <c r="BY215" s="110" t="s">
        <v>1482</v>
      </c>
      <c r="BZ215" s="110" t="s">
        <v>1483</v>
      </c>
      <c r="CB215" s="426"/>
      <c r="CC215" s="153" t="s">
        <v>447</v>
      </c>
      <c r="CD215" s="110" t="s">
        <v>1485</v>
      </c>
      <c r="CE215" s="110" t="s">
        <v>1457</v>
      </c>
      <c r="CF215" s="110" t="s">
        <v>1439</v>
      </c>
      <c r="CG215" s="110" t="s">
        <v>1440</v>
      </c>
      <c r="CH215" s="110" t="s">
        <v>1441</v>
      </c>
      <c r="CI215" s="110" t="s">
        <v>1442</v>
      </c>
      <c r="CJ215" s="110" t="s">
        <v>1443</v>
      </c>
      <c r="CK215" s="110" t="s">
        <v>1444</v>
      </c>
      <c r="CL215" s="110" t="s">
        <v>1445</v>
      </c>
      <c r="CM215" s="110" t="s">
        <v>1446</v>
      </c>
      <c r="CO215" s="426"/>
      <c r="CP215" s="153" t="s">
        <v>447</v>
      </c>
      <c r="CQ215" s="110" t="s">
        <v>1476</v>
      </c>
      <c r="CR215" s="110" t="s">
        <v>1477</v>
      </c>
      <c r="CS215" s="110" t="s">
        <v>1478</v>
      </c>
      <c r="CT215" s="110" t="s">
        <v>1459</v>
      </c>
      <c r="CU215" s="110" t="s">
        <v>1479</v>
      </c>
      <c r="CV215" s="110" t="s">
        <v>1480</v>
      </c>
      <c r="CW215" s="110" t="s">
        <v>1481</v>
      </c>
      <c r="CX215" s="110" t="s">
        <v>1535</v>
      </c>
      <c r="CY215" s="110" t="s">
        <v>1482</v>
      </c>
      <c r="CZ215" s="110" t="s">
        <v>1483</v>
      </c>
      <c r="DB215" s="426"/>
      <c r="DC215" s="153" t="s">
        <v>447</v>
      </c>
      <c r="DD215" s="110" t="s">
        <v>1476</v>
      </c>
      <c r="DE215" s="110" t="s">
        <v>1477</v>
      </c>
      <c r="DF215" s="110" t="s">
        <v>1478</v>
      </c>
      <c r="DG215" s="110" t="s">
        <v>1459</v>
      </c>
      <c r="DH215" s="110" t="s">
        <v>1479</v>
      </c>
      <c r="DI215" s="110" t="s">
        <v>1480</v>
      </c>
      <c r="DJ215" s="110" t="s">
        <v>1481</v>
      </c>
      <c r="DK215" s="110" t="s">
        <v>1535</v>
      </c>
      <c r="DL215" s="110" t="s">
        <v>1482</v>
      </c>
      <c r="DM215" s="110" t="s">
        <v>1483</v>
      </c>
      <c r="DO215" s="426"/>
      <c r="DP215" s="153" t="s">
        <v>447</v>
      </c>
      <c r="DQ215" s="110" t="s">
        <v>1476</v>
      </c>
      <c r="DR215" s="110" t="s">
        <v>1477</v>
      </c>
      <c r="DS215" s="110" t="s">
        <v>1478</v>
      </c>
      <c r="DT215" s="110" t="s">
        <v>1459</v>
      </c>
      <c r="DU215" s="110" t="s">
        <v>1479</v>
      </c>
      <c r="DV215" s="110" t="s">
        <v>1480</v>
      </c>
      <c r="DW215" s="110" t="s">
        <v>1481</v>
      </c>
      <c r="DX215" s="110" t="s">
        <v>1535</v>
      </c>
      <c r="DY215" s="110" t="s">
        <v>1482</v>
      </c>
      <c r="DZ215" s="110" t="s">
        <v>1483</v>
      </c>
    </row>
    <row r="216" spans="2:130" s="3" customFormat="1" ht="15" customHeight="1" x14ac:dyDescent="0.25">
      <c r="B216" s="426"/>
      <c r="C216" s="153" t="s">
        <v>447</v>
      </c>
      <c r="D216" s="171" t="s">
        <v>1456</v>
      </c>
      <c r="E216" s="110" t="s">
        <v>1457</v>
      </c>
      <c r="F216" s="110" t="s">
        <v>1439</v>
      </c>
      <c r="G216" s="110" t="s">
        <v>1440</v>
      </c>
      <c r="H216" s="110" t="s">
        <v>1441</v>
      </c>
      <c r="I216" s="110" t="s">
        <v>1442</v>
      </c>
      <c r="J216" s="110" t="s">
        <v>1443</v>
      </c>
      <c r="K216" s="110" t="s">
        <v>1444</v>
      </c>
      <c r="L216" s="110" t="s">
        <v>1445</v>
      </c>
      <c r="M216" s="110" t="s">
        <v>1446</v>
      </c>
      <c r="N216" s="3" t="s">
        <v>447</v>
      </c>
      <c r="O216" s="426"/>
      <c r="P216" s="153" t="s">
        <v>447</v>
      </c>
      <c r="Q216" s="171" t="s">
        <v>1456</v>
      </c>
      <c r="R216" s="110" t="s">
        <v>1457</v>
      </c>
      <c r="S216" s="110" t="s">
        <v>1439</v>
      </c>
      <c r="T216" s="110" t="s">
        <v>1440</v>
      </c>
      <c r="U216" s="110" t="s">
        <v>1441</v>
      </c>
      <c r="V216" s="110" t="s">
        <v>1442</v>
      </c>
      <c r="W216" s="110" t="s">
        <v>1443</v>
      </c>
      <c r="X216" s="110" t="s">
        <v>1444</v>
      </c>
      <c r="Y216" s="110" t="s">
        <v>1445</v>
      </c>
      <c r="Z216" s="110" t="s">
        <v>1446</v>
      </c>
      <c r="AB216" s="426"/>
      <c r="AC216" s="153" t="s">
        <v>447</v>
      </c>
      <c r="AD216" s="171" t="s">
        <v>1505</v>
      </c>
      <c r="AE216" s="110" t="s">
        <v>1486</v>
      </c>
      <c r="AF216" s="110" t="s">
        <v>1487</v>
      </c>
      <c r="AG216" s="110" t="s">
        <v>1488</v>
      </c>
      <c r="AH216" s="110" t="s">
        <v>1489</v>
      </c>
      <c r="AI216" s="110" t="s">
        <v>1490</v>
      </c>
      <c r="AJ216" s="110" t="s">
        <v>1491</v>
      </c>
      <c r="AK216" s="110" t="s">
        <v>1536</v>
      </c>
      <c r="AL216" s="110" t="s">
        <v>1492</v>
      </c>
      <c r="AM216" s="110" t="s">
        <v>1493</v>
      </c>
      <c r="AO216" s="426"/>
      <c r="AP216" s="153" t="s">
        <v>447</v>
      </c>
      <c r="AQ216" s="171" t="s">
        <v>1456</v>
      </c>
      <c r="AR216" s="110" t="s">
        <v>1457</v>
      </c>
      <c r="AS216" s="110" t="s">
        <v>1439</v>
      </c>
      <c r="AT216" s="110" t="s">
        <v>1440</v>
      </c>
      <c r="AU216" s="110" t="s">
        <v>1441</v>
      </c>
      <c r="AV216" s="110" t="s">
        <v>1442</v>
      </c>
      <c r="AW216" s="110" t="s">
        <v>1443</v>
      </c>
      <c r="AX216" s="110" t="s">
        <v>1444</v>
      </c>
      <c r="AY216" s="110" t="s">
        <v>1445</v>
      </c>
      <c r="AZ216" s="110" t="s">
        <v>1446</v>
      </c>
      <c r="BB216" s="426"/>
      <c r="BC216" s="153" t="s">
        <v>447</v>
      </c>
      <c r="BD216" s="171" t="s">
        <v>1505</v>
      </c>
      <c r="BE216" s="110" t="s">
        <v>1486</v>
      </c>
      <c r="BF216" s="110" t="s">
        <v>1487</v>
      </c>
      <c r="BG216" s="110" t="s">
        <v>1488</v>
      </c>
      <c r="BH216" s="110" t="s">
        <v>1489</v>
      </c>
      <c r="BI216" s="110" t="s">
        <v>1490</v>
      </c>
      <c r="BJ216" s="110" t="s">
        <v>1491</v>
      </c>
      <c r="BK216" s="110" t="s">
        <v>1536</v>
      </c>
      <c r="BL216" s="110" t="s">
        <v>1492</v>
      </c>
      <c r="BM216" s="110" t="s">
        <v>1493</v>
      </c>
      <c r="BO216" s="426"/>
      <c r="BP216" s="153" t="s">
        <v>447</v>
      </c>
      <c r="BQ216" s="171" t="s">
        <v>1456</v>
      </c>
      <c r="BR216" s="110" t="s">
        <v>1457</v>
      </c>
      <c r="BS216" s="110" t="s">
        <v>1439</v>
      </c>
      <c r="BT216" s="110" t="s">
        <v>1440</v>
      </c>
      <c r="BU216" s="110" t="s">
        <v>1441</v>
      </c>
      <c r="BV216" s="110" t="s">
        <v>1442</v>
      </c>
      <c r="BW216" s="110" t="s">
        <v>1443</v>
      </c>
      <c r="BX216" s="110" t="s">
        <v>1444</v>
      </c>
      <c r="BY216" s="110" t="s">
        <v>1445</v>
      </c>
      <c r="BZ216" s="110" t="s">
        <v>1446</v>
      </c>
      <c r="CB216" s="426"/>
      <c r="CC216" s="153" t="s">
        <v>447</v>
      </c>
      <c r="CD216" s="171" t="s">
        <v>1505</v>
      </c>
      <c r="CE216" s="110" t="s">
        <v>1486</v>
      </c>
      <c r="CF216" s="110" t="s">
        <v>1487</v>
      </c>
      <c r="CG216" s="110" t="s">
        <v>1488</v>
      </c>
      <c r="CH216" s="110" t="s">
        <v>1489</v>
      </c>
      <c r="CI216" s="110" t="s">
        <v>1490</v>
      </c>
      <c r="CJ216" s="110" t="s">
        <v>1491</v>
      </c>
      <c r="CK216" s="110" t="s">
        <v>1536</v>
      </c>
      <c r="CL216" s="110" t="s">
        <v>1492</v>
      </c>
      <c r="CM216" s="110" t="s">
        <v>1493</v>
      </c>
      <c r="CO216" s="426"/>
      <c r="CP216" s="153" t="s">
        <v>447</v>
      </c>
      <c r="CQ216" s="171" t="s">
        <v>1456</v>
      </c>
      <c r="CR216" s="110" t="s">
        <v>1457</v>
      </c>
      <c r="CS216" s="110" t="s">
        <v>1439</v>
      </c>
      <c r="CT216" s="110" t="s">
        <v>1440</v>
      </c>
      <c r="CU216" s="110" t="s">
        <v>1441</v>
      </c>
      <c r="CV216" s="110" t="s">
        <v>1442</v>
      </c>
      <c r="CW216" s="110" t="s">
        <v>1443</v>
      </c>
      <c r="CX216" s="110" t="s">
        <v>1444</v>
      </c>
      <c r="CY216" s="110" t="s">
        <v>1445</v>
      </c>
      <c r="CZ216" s="110" t="s">
        <v>1446</v>
      </c>
      <c r="DB216" s="426"/>
      <c r="DC216" s="153" t="s">
        <v>447</v>
      </c>
      <c r="DD216" s="171" t="s">
        <v>1456</v>
      </c>
      <c r="DE216" s="110" t="s">
        <v>1457</v>
      </c>
      <c r="DF216" s="110" t="s">
        <v>1439</v>
      </c>
      <c r="DG216" s="110" t="s">
        <v>1440</v>
      </c>
      <c r="DH216" s="110" t="s">
        <v>1441</v>
      </c>
      <c r="DI216" s="110" t="s">
        <v>1442</v>
      </c>
      <c r="DJ216" s="110" t="s">
        <v>1443</v>
      </c>
      <c r="DK216" s="110" t="s">
        <v>1444</v>
      </c>
      <c r="DL216" s="110" t="s">
        <v>1445</v>
      </c>
      <c r="DM216" s="110" t="s">
        <v>1446</v>
      </c>
      <c r="DO216" s="426"/>
      <c r="DP216" s="153" t="s">
        <v>447</v>
      </c>
      <c r="DQ216" s="171" t="s">
        <v>1456</v>
      </c>
      <c r="DR216" s="110" t="s">
        <v>1457</v>
      </c>
      <c r="DS216" s="110" t="s">
        <v>1439</v>
      </c>
      <c r="DT216" s="110" t="s">
        <v>1440</v>
      </c>
      <c r="DU216" s="110" t="s">
        <v>1441</v>
      </c>
      <c r="DV216" s="110" t="s">
        <v>1442</v>
      </c>
      <c r="DW216" s="110" t="s">
        <v>1443</v>
      </c>
      <c r="DX216" s="110" t="s">
        <v>1444</v>
      </c>
      <c r="DY216" s="110" t="s">
        <v>1445</v>
      </c>
      <c r="DZ216" s="110" t="s">
        <v>1446</v>
      </c>
    </row>
    <row r="217" spans="2:130" s="3" customFormat="1" ht="15" customHeight="1" x14ac:dyDescent="0.25">
      <c r="B217" s="426"/>
      <c r="C217" s="153" t="s">
        <v>447</v>
      </c>
      <c r="D217" s="110" t="s">
        <v>1485</v>
      </c>
      <c r="E217" s="110" t="s">
        <v>1448</v>
      </c>
      <c r="F217" s="110" t="s">
        <v>1449</v>
      </c>
      <c r="G217" s="110" t="s">
        <v>1451</v>
      </c>
      <c r="H217" s="110" t="s">
        <v>1489</v>
      </c>
      <c r="I217" s="110" t="s">
        <v>1452</v>
      </c>
      <c r="J217" s="110" t="s">
        <v>1453</v>
      </c>
      <c r="K217" s="110" t="s">
        <v>1454</v>
      </c>
      <c r="L217" s="110" t="s">
        <v>1455</v>
      </c>
      <c r="M217" s="110" t="s">
        <v>1493</v>
      </c>
      <c r="N217" s="3" t="s">
        <v>447</v>
      </c>
      <c r="O217" s="426"/>
      <c r="P217" s="153" t="s">
        <v>447</v>
      </c>
      <c r="Q217" s="110" t="s">
        <v>1485</v>
      </c>
      <c r="R217" s="110" t="s">
        <v>1448</v>
      </c>
      <c r="S217" s="110" t="s">
        <v>1449</v>
      </c>
      <c r="T217" s="110" t="s">
        <v>1451</v>
      </c>
      <c r="U217" s="110" t="s">
        <v>1489</v>
      </c>
      <c r="V217" s="110" t="s">
        <v>1452</v>
      </c>
      <c r="W217" s="110" t="s">
        <v>1453</v>
      </c>
      <c r="X217" s="110" t="s">
        <v>1454</v>
      </c>
      <c r="Y217" s="110" t="s">
        <v>1455</v>
      </c>
      <c r="Z217" s="110" t="s">
        <v>1493</v>
      </c>
      <c r="AB217" s="426"/>
      <c r="AC217" s="153" t="s">
        <v>447</v>
      </c>
      <c r="AD217" s="110" t="s">
        <v>1515</v>
      </c>
      <c r="AE217" s="110" t="s">
        <v>1506</v>
      </c>
      <c r="AF217" s="110" t="s">
        <v>1507</v>
      </c>
      <c r="AG217" s="110" t="s">
        <v>1508</v>
      </c>
      <c r="AH217" s="110" t="s">
        <v>1509</v>
      </c>
      <c r="AI217" s="110" t="s">
        <v>1510</v>
      </c>
      <c r="AJ217" s="110" t="s">
        <v>1511</v>
      </c>
      <c r="AK217" s="110" t="s">
        <v>1538</v>
      </c>
      <c r="AL217" s="110" t="s">
        <v>1512</v>
      </c>
      <c r="AM217" s="110" t="s">
        <v>1513</v>
      </c>
      <c r="AO217" s="426"/>
      <c r="AP217" s="153" t="s">
        <v>447</v>
      </c>
      <c r="AQ217" s="110" t="s">
        <v>1485</v>
      </c>
      <c r="AR217" s="110" t="s">
        <v>1448</v>
      </c>
      <c r="AS217" s="110" t="s">
        <v>1449</v>
      </c>
      <c r="AT217" s="110" t="s">
        <v>1451</v>
      </c>
      <c r="AU217" s="110" t="s">
        <v>1489</v>
      </c>
      <c r="AV217" s="110" t="s">
        <v>1452</v>
      </c>
      <c r="AW217" s="110" t="s">
        <v>1453</v>
      </c>
      <c r="AX217" s="110" t="s">
        <v>1454</v>
      </c>
      <c r="AY217" s="110" t="s">
        <v>1455</v>
      </c>
      <c r="AZ217" s="110" t="s">
        <v>1493</v>
      </c>
      <c r="BB217" s="426"/>
      <c r="BC217" s="153" t="s">
        <v>447</v>
      </c>
      <c r="BD217" s="110" t="s">
        <v>1515</v>
      </c>
      <c r="BE217" s="110" t="s">
        <v>1506</v>
      </c>
      <c r="BF217" s="110" t="s">
        <v>1507</v>
      </c>
      <c r="BG217" s="110" t="s">
        <v>1508</v>
      </c>
      <c r="BH217" s="110" t="s">
        <v>1509</v>
      </c>
      <c r="BI217" s="110" t="s">
        <v>1510</v>
      </c>
      <c r="BJ217" s="110" t="s">
        <v>1511</v>
      </c>
      <c r="BK217" s="110" t="s">
        <v>1538</v>
      </c>
      <c r="BL217" s="110" t="s">
        <v>1512</v>
      </c>
      <c r="BM217" s="110" t="s">
        <v>1513</v>
      </c>
      <c r="BO217" s="426"/>
      <c r="BP217" s="153" t="s">
        <v>447</v>
      </c>
      <c r="BQ217" s="110" t="s">
        <v>1485</v>
      </c>
      <c r="BR217" s="110" t="s">
        <v>1448</v>
      </c>
      <c r="BS217" s="110" t="s">
        <v>1449</v>
      </c>
      <c r="BT217" s="110" t="s">
        <v>1451</v>
      </c>
      <c r="BU217" s="110" t="s">
        <v>1489</v>
      </c>
      <c r="BV217" s="110" t="s">
        <v>1452</v>
      </c>
      <c r="BW217" s="110" t="s">
        <v>1453</v>
      </c>
      <c r="BX217" s="110" t="s">
        <v>1454</v>
      </c>
      <c r="BY217" s="110" t="s">
        <v>1455</v>
      </c>
      <c r="BZ217" s="110" t="s">
        <v>1493</v>
      </c>
      <c r="CB217" s="426"/>
      <c r="CC217" s="153" t="s">
        <v>447</v>
      </c>
      <c r="CD217" s="110" t="s">
        <v>1515</v>
      </c>
      <c r="CE217" s="110" t="s">
        <v>1506</v>
      </c>
      <c r="CF217" s="110" t="s">
        <v>1507</v>
      </c>
      <c r="CG217" s="110" t="s">
        <v>1508</v>
      </c>
      <c r="CH217" s="110" t="s">
        <v>1509</v>
      </c>
      <c r="CI217" s="110" t="s">
        <v>1510</v>
      </c>
      <c r="CJ217" s="110" t="s">
        <v>1511</v>
      </c>
      <c r="CK217" s="110" t="s">
        <v>1538</v>
      </c>
      <c r="CL217" s="110" t="s">
        <v>1512</v>
      </c>
      <c r="CM217" s="110" t="s">
        <v>1513</v>
      </c>
      <c r="CO217" s="426"/>
      <c r="CP217" s="153" t="s">
        <v>447</v>
      </c>
      <c r="CQ217" s="110" t="s">
        <v>1485</v>
      </c>
      <c r="CR217" s="110" t="s">
        <v>1448</v>
      </c>
      <c r="CS217" s="110" t="s">
        <v>1449</v>
      </c>
      <c r="CT217" s="110" t="s">
        <v>1451</v>
      </c>
      <c r="CU217" s="110" t="s">
        <v>1489</v>
      </c>
      <c r="CV217" s="110" t="s">
        <v>1452</v>
      </c>
      <c r="CW217" s="110" t="s">
        <v>1453</v>
      </c>
      <c r="CX217" s="110" t="s">
        <v>1454</v>
      </c>
      <c r="CY217" s="110" t="s">
        <v>1455</v>
      </c>
      <c r="CZ217" s="110" t="s">
        <v>1493</v>
      </c>
      <c r="DB217" s="426"/>
      <c r="DC217" s="153" t="s">
        <v>447</v>
      </c>
      <c r="DD217" s="110" t="s">
        <v>1485</v>
      </c>
      <c r="DE217" s="110" t="s">
        <v>1448</v>
      </c>
      <c r="DF217" s="110" t="s">
        <v>1449</v>
      </c>
      <c r="DG217" s="110" t="s">
        <v>1451</v>
      </c>
      <c r="DH217" s="110" t="s">
        <v>1489</v>
      </c>
      <c r="DI217" s="110" t="s">
        <v>1452</v>
      </c>
      <c r="DJ217" s="110" t="s">
        <v>1453</v>
      </c>
      <c r="DK217" s="110" t="s">
        <v>1454</v>
      </c>
      <c r="DL217" s="110" t="s">
        <v>1455</v>
      </c>
      <c r="DM217" s="110" t="s">
        <v>1493</v>
      </c>
      <c r="DO217" s="426"/>
      <c r="DP217" s="153" t="s">
        <v>447</v>
      </c>
      <c r="DQ217" s="110" t="s">
        <v>1485</v>
      </c>
      <c r="DR217" s="110" t="s">
        <v>1448</v>
      </c>
      <c r="DS217" s="110" t="s">
        <v>1449</v>
      </c>
      <c r="DT217" s="110" t="s">
        <v>1451</v>
      </c>
      <c r="DU217" s="110" t="s">
        <v>1489</v>
      </c>
      <c r="DV217" s="110" t="s">
        <v>1452</v>
      </c>
      <c r="DW217" s="110" t="s">
        <v>1453</v>
      </c>
      <c r="DX217" s="110" t="s">
        <v>1454</v>
      </c>
      <c r="DY217" s="110" t="s">
        <v>1455</v>
      </c>
      <c r="DZ217" s="110" t="s">
        <v>1493</v>
      </c>
    </row>
    <row r="218" spans="2:130" s="3" customFormat="1" ht="15" customHeight="1" x14ac:dyDescent="0.25">
      <c r="B218" s="426"/>
      <c r="C218" s="153" t="s">
        <v>447</v>
      </c>
      <c r="D218" s="110" t="s">
        <v>1495</v>
      </c>
      <c r="E218" s="110" t="s">
        <v>1486</v>
      </c>
      <c r="F218" s="110" t="s">
        <v>1450</v>
      </c>
      <c r="G218" s="110" t="s">
        <v>1488</v>
      </c>
      <c r="H218" s="110" t="s">
        <v>1499</v>
      </c>
      <c r="I218" s="110" t="s">
        <v>1490</v>
      </c>
      <c r="J218" s="110" t="s">
        <v>1491</v>
      </c>
      <c r="K218" s="110" t="s">
        <v>1536</v>
      </c>
      <c r="L218" s="110" t="s">
        <v>1492</v>
      </c>
      <c r="M218" s="110" t="s">
        <v>1503</v>
      </c>
      <c r="N218" s="3" t="s">
        <v>447</v>
      </c>
      <c r="O218" s="426"/>
      <c r="P218" s="153" t="s">
        <v>447</v>
      </c>
      <c r="Q218" s="110" t="s">
        <v>1495</v>
      </c>
      <c r="R218" s="110" t="s">
        <v>1486</v>
      </c>
      <c r="S218" s="110" t="s">
        <v>1450</v>
      </c>
      <c r="T218" s="110" t="s">
        <v>1488</v>
      </c>
      <c r="U218" s="110" t="s">
        <v>1499</v>
      </c>
      <c r="V218" s="110" t="s">
        <v>1490</v>
      </c>
      <c r="W218" s="110" t="s">
        <v>1491</v>
      </c>
      <c r="X218" s="110" t="s">
        <v>1536</v>
      </c>
      <c r="Y218" s="110" t="s">
        <v>1492</v>
      </c>
      <c r="Z218" s="110" t="s">
        <v>1503</v>
      </c>
      <c r="AB218" s="426"/>
      <c r="AC218" s="153" t="s">
        <v>447</v>
      </c>
      <c r="AD218" s="110" t="s">
        <v>1525</v>
      </c>
      <c r="AE218" s="110" t="s">
        <v>1516</v>
      </c>
      <c r="AF218" s="110" t="s">
        <v>1517</v>
      </c>
      <c r="AG218" s="3" t="s">
        <v>1518</v>
      </c>
      <c r="AH218" s="110" t="s">
        <v>1519</v>
      </c>
      <c r="AI218" s="110" t="s">
        <v>1520</v>
      </c>
      <c r="AJ218" s="110" t="s">
        <v>1521</v>
      </c>
      <c r="AK218" s="110" t="s">
        <v>1824</v>
      </c>
      <c r="AL218" s="110" t="s">
        <v>1522</v>
      </c>
      <c r="AM218" s="110" t="s">
        <v>1523</v>
      </c>
      <c r="AO218" s="426"/>
      <c r="AP218" s="153" t="s">
        <v>447</v>
      </c>
      <c r="AQ218" s="110" t="s">
        <v>1495</v>
      </c>
      <c r="AR218" s="110" t="s">
        <v>1486</v>
      </c>
      <c r="AS218" s="110" t="s">
        <v>1450</v>
      </c>
      <c r="AT218" s="110" t="s">
        <v>1488</v>
      </c>
      <c r="AU218" s="110" t="s">
        <v>1499</v>
      </c>
      <c r="AV218" s="110" t="s">
        <v>1490</v>
      </c>
      <c r="AW218" s="110" t="s">
        <v>1491</v>
      </c>
      <c r="AX218" s="110" t="s">
        <v>1536</v>
      </c>
      <c r="AY218" s="110" t="s">
        <v>1492</v>
      </c>
      <c r="AZ218" s="110" t="s">
        <v>1503</v>
      </c>
      <c r="BB218" s="426"/>
      <c r="BC218" s="153" t="s">
        <v>447</v>
      </c>
      <c r="BD218" s="110" t="s">
        <v>1525</v>
      </c>
      <c r="BE218" s="110" t="s">
        <v>1516</v>
      </c>
      <c r="BF218" s="110" t="s">
        <v>1517</v>
      </c>
      <c r="BG218" s="110" t="s">
        <v>1518</v>
      </c>
      <c r="BH218" s="110" t="s">
        <v>1519</v>
      </c>
      <c r="BI218" s="110" t="s">
        <v>1520</v>
      </c>
      <c r="BJ218" s="110" t="s">
        <v>1521</v>
      </c>
      <c r="BK218" s="110" t="s">
        <v>1824</v>
      </c>
      <c r="BL218" s="110" t="s">
        <v>1522</v>
      </c>
      <c r="BM218" s="110" t="s">
        <v>1523</v>
      </c>
      <c r="BO218" s="426"/>
      <c r="BP218" s="153" t="s">
        <v>447</v>
      </c>
      <c r="BQ218" s="110" t="s">
        <v>1495</v>
      </c>
      <c r="BR218" s="110" t="s">
        <v>1486</v>
      </c>
      <c r="BS218" s="110" t="s">
        <v>1450</v>
      </c>
      <c r="BT218" s="110" t="s">
        <v>1488</v>
      </c>
      <c r="BU218" s="110" t="s">
        <v>1499</v>
      </c>
      <c r="BV218" s="110" t="s">
        <v>1490</v>
      </c>
      <c r="BW218" s="110" t="s">
        <v>1491</v>
      </c>
      <c r="BX218" s="110" t="s">
        <v>1536</v>
      </c>
      <c r="BY218" s="110" t="s">
        <v>1492</v>
      </c>
      <c r="BZ218" s="110" t="s">
        <v>1503</v>
      </c>
      <c r="CB218" s="426"/>
      <c r="CC218" s="153" t="s">
        <v>447</v>
      </c>
      <c r="CD218" s="110" t="s">
        <v>1525</v>
      </c>
      <c r="CE218" s="110" t="s">
        <v>1516</v>
      </c>
      <c r="CF218" s="110" t="s">
        <v>1517</v>
      </c>
      <c r="CG218" s="110" t="s">
        <v>1518</v>
      </c>
      <c r="CH218" s="110" t="s">
        <v>1519</v>
      </c>
      <c r="CI218" s="110" t="s">
        <v>1520</v>
      </c>
      <c r="CJ218" s="110" t="s">
        <v>1521</v>
      </c>
      <c r="CK218" s="110" t="s">
        <v>1824</v>
      </c>
      <c r="CL218" s="110" t="s">
        <v>1522</v>
      </c>
      <c r="CM218" s="110" t="s">
        <v>1523</v>
      </c>
      <c r="CO218" s="426"/>
      <c r="CP218" s="153" t="s">
        <v>447</v>
      </c>
      <c r="CQ218" s="110" t="s">
        <v>1495</v>
      </c>
      <c r="CR218" s="110" t="s">
        <v>1486</v>
      </c>
      <c r="CS218" s="110" t="s">
        <v>1450</v>
      </c>
      <c r="CT218" s="110" t="s">
        <v>1488</v>
      </c>
      <c r="CU218" s="110" t="s">
        <v>1499</v>
      </c>
      <c r="CV218" s="110" t="s">
        <v>1490</v>
      </c>
      <c r="CW218" s="110" t="s">
        <v>1491</v>
      </c>
      <c r="CX218" s="110" t="s">
        <v>1536</v>
      </c>
      <c r="CY218" s="110" t="s">
        <v>1492</v>
      </c>
      <c r="CZ218" s="110" t="s">
        <v>1503</v>
      </c>
      <c r="DB218" s="426"/>
      <c r="DC218" s="153" t="s">
        <v>447</v>
      </c>
      <c r="DD218" s="110" t="s">
        <v>1495</v>
      </c>
      <c r="DE218" s="110" t="s">
        <v>1486</v>
      </c>
      <c r="DF218" s="110" t="s">
        <v>1450</v>
      </c>
      <c r="DG218" s="110" t="s">
        <v>1488</v>
      </c>
      <c r="DH218" s="110" t="s">
        <v>1499</v>
      </c>
      <c r="DI218" s="110" t="s">
        <v>1490</v>
      </c>
      <c r="DJ218" s="110" t="s">
        <v>1491</v>
      </c>
      <c r="DK218" s="110" t="s">
        <v>1536</v>
      </c>
      <c r="DL218" s="110" t="s">
        <v>1492</v>
      </c>
      <c r="DM218" s="110" t="s">
        <v>1503</v>
      </c>
      <c r="DO218" s="426"/>
      <c r="DP218" s="153" t="s">
        <v>447</v>
      </c>
      <c r="DQ218" s="110" t="s">
        <v>1495</v>
      </c>
      <c r="DR218" s="110" t="s">
        <v>1486</v>
      </c>
      <c r="DS218" s="110" t="s">
        <v>1450</v>
      </c>
      <c r="DT218" s="110" t="s">
        <v>1488</v>
      </c>
      <c r="DU218" s="110" t="s">
        <v>1499</v>
      </c>
      <c r="DV218" s="110" t="s">
        <v>1490</v>
      </c>
      <c r="DW218" s="110" t="s">
        <v>1491</v>
      </c>
      <c r="DX218" s="110" t="s">
        <v>1536</v>
      </c>
      <c r="DY218" s="110" t="s">
        <v>1492</v>
      </c>
      <c r="DZ218" s="110" t="s">
        <v>1503</v>
      </c>
    </row>
    <row r="219" spans="2:130" s="3" customFormat="1" ht="15" customHeight="1" x14ac:dyDescent="0.25">
      <c r="B219" s="426"/>
      <c r="C219" s="153" t="s">
        <v>447</v>
      </c>
      <c r="D219" s="110" t="s">
        <v>1505</v>
      </c>
      <c r="E219" s="110" t="s">
        <v>1496</v>
      </c>
      <c r="F219" s="110" t="s">
        <v>1487</v>
      </c>
      <c r="G219" s="110" t="s">
        <v>1498</v>
      </c>
      <c r="H219" s="110" t="s">
        <v>1509</v>
      </c>
      <c r="I219" s="110" t="s">
        <v>1500</v>
      </c>
      <c r="J219" s="110" t="s">
        <v>1501</v>
      </c>
      <c r="K219" s="110" t="s">
        <v>1537</v>
      </c>
      <c r="L219" s="110" t="s">
        <v>1502</v>
      </c>
      <c r="M219" s="110" t="s">
        <v>1513</v>
      </c>
      <c r="N219" s="3" t="s">
        <v>447</v>
      </c>
      <c r="O219" s="426"/>
      <c r="P219" s="153" t="s">
        <v>447</v>
      </c>
      <c r="Q219" s="110" t="s">
        <v>1505</v>
      </c>
      <c r="R219" s="110" t="s">
        <v>1496</v>
      </c>
      <c r="S219" s="110" t="s">
        <v>1487</v>
      </c>
      <c r="T219" s="110" t="s">
        <v>1498</v>
      </c>
      <c r="U219" s="110" t="s">
        <v>1509</v>
      </c>
      <c r="V219" s="110" t="s">
        <v>1500</v>
      </c>
      <c r="W219" s="110" t="s">
        <v>1501</v>
      </c>
      <c r="X219" s="110" t="s">
        <v>1537</v>
      </c>
      <c r="Y219" s="110" t="s">
        <v>1502</v>
      </c>
      <c r="Z219" s="110" t="s">
        <v>1513</v>
      </c>
      <c r="AB219" s="426"/>
      <c r="AC219" s="153" t="s">
        <v>447</v>
      </c>
      <c r="AD219" s="110" t="s">
        <v>447</v>
      </c>
      <c r="AE219" s="110" t="s">
        <v>1526</v>
      </c>
      <c r="AF219" s="110" t="s">
        <v>1527</v>
      </c>
      <c r="AG219" s="110" t="s">
        <v>1528</v>
      </c>
      <c r="AH219" s="110" t="s">
        <v>1529</v>
      </c>
      <c r="AI219" s="110" t="s">
        <v>1530</v>
      </c>
      <c r="AJ219" s="110" t="s">
        <v>1531</v>
      </c>
      <c r="AK219" s="110" t="s">
        <v>1539</v>
      </c>
      <c r="AL219" s="110" t="s">
        <v>1532</v>
      </c>
      <c r="AM219" s="110" t="s">
        <v>1533</v>
      </c>
      <c r="AO219" s="426"/>
      <c r="AP219" s="153" t="s">
        <v>447</v>
      </c>
      <c r="AQ219" s="110" t="s">
        <v>1505</v>
      </c>
      <c r="AR219" s="110" t="s">
        <v>1496</v>
      </c>
      <c r="AS219" s="110" t="s">
        <v>1487</v>
      </c>
      <c r="AT219" s="110" t="s">
        <v>1498</v>
      </c>
      <c r="AU219" s="110" t="s">
        <v>1509</v>
      </c>
      <c r="AV219" s="110" t="s">
        <v>1500</v>
      </c>
      <c r="AW219" s="110" t="s">
        <v>1501</v>
      </c>
      <c r="AX219" s="110" t="s">
        <v>1537</v>
      </c>
      <c r="AY219" s="110" t="s">
        <v>1502</v>
      </c>
      <c r="AZ219" s="110" t="s">
        <v>1513</v>
      </c>
      <c r="BB219" s="426"/>
      <c r="BC219" s="153" t="s">
        <v>447</v>
      </c>
      <c r="BD219" s="110" t="s">
        <v>447</v>
      </c>
      <c r="BE219" s="110" t="s">
        <v>1526</v>
      </c>
      <c r="BF219" s="110" t="s">
        <v>1527</v>
      </c>
      <c r="BG219" s="110" t="s">
        <v>1528</v>
      </c>
      <c r="BH219" s="110" t="s">
        <v>1529</v>
      </c>
      <c r="BI219" s="110" t="s">
        <v>1530</v>
      </c>
      <c r="BJ219" s="110" t="s">
        <v>1531</v>
      </c>
      <c r="BK219" s="110" t="s">
        <v>1539</v>
      </c>
      <c r="BL219" s="110" t="s">
        <v>1532</v>
      </c>
      <c r="BM219" s="110" t="s">
        <v>1533</v>
      </c>
      <c r="BO219" s="426"/>
      <c r="BP219" s="153" t="s">
        <v>447</v>
      </c>
      <c r="BQ219" s="110" t="s">
        <v>1505</v>
      </c>
      <c r="BR219" s="110" t="s">
        <v>1496</v>
      </c>
      <c r="BS219" s="110" t="s">
        <v>1487</v>
      </c>
      <c r="BT219" s="110" t="s">
        <v>1498</v>
      </c>
      <c r="BU219" s="110" t="s">
        <v>1509</v>
      </c>
      <c r="BV219" s="110" t="s">
        <v>1500</v>
      </c>
      <c r="BW219" s="110" t="s">
        <v>1501</v>
      </c>
      <c r="BX219" s="110" t="s">
        <v>1537</v>
      </c>
      <c r="BY219" s="110" t="s">
        <v>1502</v>
      </c>
      <c r="BZ219" s="110" t="s">
        <v>1513</v>
      </c>
      <c r="CB219" s="426"/>
      <c r="CC219" s="153" t="s">
        <v>447</v>
      </c>
      <c r="CD219" s="110" t="s">
        <v>447</v>
      </c>
      <c r="CE219" s="110" t="s">
        <v>1526</v>
      </c>
      <c r="CF219" s="110" t="s">
        <v>1527</v>
      </c>
      <c r="CG219" s="110" t="s">
        <v>1528</v>
      </c>
      <c r="CH219" s="110" t="s">
        <v>1529</v>
      </c>
      <c r="CI219" s="110" t="s">
        <v>1530</v>
      </c>
      <c r="CJ219" s="110" t="s">
        <v>1531</v>
      </c>
      <c r="CK219" s="110" t="s">
        <v>1539</v>
      </c>
      <c r="CL219" s="110" t="s">
        <v>1532</v>
      </c>
      <c r="CM219" s="110" t="s">
        <v>1533</v>
      </c>
      <c r="CO219" s="426"/>
      <c r="CP219" s="153" t="s">
        <v>447</v>
      </c>
      <c r="CQ219" s="110" t="s">
        <v>1505</v>
      </c>
      <c r="CR219" s="110" t="s">
        <v>1496</v>
      </c>
      <c r="CS219" s="110" t="s">
        <v>1487</v>
      </c>
      <c r="CT219" s="110" t="s">
        <v>1498</v>
      </c>
      <c r="CU219" s="110" t="s">
        <v>1509</v>
      </c>
      <c r="CV219" s="110" t="s">
        <v>1500</v>
      </c>
      <c r="CW219" s="110" t="s">
        <v>1501</v>
      </c>
      <c r="CX219" s="110" t="s">
        <v>1537</v>
      </c>
      <c r="CY219" s="110" t="s">
        <v>1502</v>
      </c>
      <c r="CZ219" s="110" t="s">
        <v>1513</v>
      </c>
      <c r="DB219" s="426"/>
      <c r="DC219" s="153" t="s">
        <v>447</v>
      </c>
      <c r="DD219" s="110" t="s">
        <v>1505</v>
      </c>
      <c r="DE219" s="110" t="s">
        <v>1496</v>
      </c>
      <c r="DF219" s="110" t="s">
        <v>1487</v>
      </c>
      <c r="DG219" s="110" t="s">
        <v>1498</v>
      </c>
      <c r="DH219" s="110" t="s">
        <v>1509</v>
      </c>
      <c r="DI219" s="110" t="s">
        <v>1500</v>
      </c>
      <c r="DJ219" s="110" t="s">
        <v>1501</v>
      </c>
      <c r="DK219" s="110" t="s">
        <v>1537</v>
      </c>
      <c r="DL219" s="110" t="s">
        <v>1502</v>
      </c>
      <c r="DM219" s="110" t="s">
        <v>1513</v>
      </c>
      <c r="DO219" s="426"/>
      <c r="DP219" s="153" t="s">
        <v>447</v>
      </c>
      <c r="DQ219" s="110" t="s">
        <v>1505</v>
      </c>
      <c r="DR219" s="110" t="s">
        <v>1496</v>
      </c>
      <c r="DS219" s="110" t="s">
        <v>1487</v>
      </c>
      <c r="DT219" s="110" t="s">
        <v>1498</v>
      </c>
      <c r="DU219" s="110" t="s">
        <v>1509</v>
      </c>
      <c r="DV219" s="110" t="s">
        <v>1500</v>
      </c>
      <c r="DW219" s="110" t="s">
        <v>1501</v>
      </c>
      <c r="DX219" s="110" t="s">
        <v>1537</v>
      </c>
      <c r="DY219" s="110" t="s">
        <v>1502</v>
      </c>
      <c r="DZ219" s="110" t="s">
        <v>1513</v>
      </c>
    </row>
    <row r="220" spans="2:130" s="3" customFormat="1" ht="15" customHeight="1" x14ac:dyDescent="0.25">
      <c r="B220" s="426"/>
      <c r="C220" s="153" t="s">
        <v>447</v>
      </c>
      <c r="D220" s="110" t="s">
        <v>1515</v>
      </c>
      <c r="E220" s="110" t="s">
        <v>1506</v>
      </c>
      <c r="F220" s="110" t="s">
        <v>1497</v>
      </c>
      <c r="G220" s="110" t="s">
        <v>1508</v>
      </c>
      <c r="H220" s="110" t="s">
        <v>1519</v>
      </c>
      <c r="I220" s="110" t="s">
        <v>1510</v>
      </c>
      <c r="J220" s="110" t="s">
        <v>1511</v>
      </c>
      <c r="K220" s="110" t="s">
        <v>1538</v>
      </c>
      <c r="L220" s="110" t="s">
        <v>1512</v>
      </c>
      <c r="M220" s="110" t="s">
        <v>1523</v>
      </c>
      <c r="N220" s="3" t="s">
        <v>447</v>
      </c>
      <c r="O220" s="426"/>
      <c r="P220" s="153" t="s">
        <v>447</v>
      </c>
      <c r="Q220" s="110" t="s">
        <v>1515</v>
      </c>
      <c r="R220" s="110" t="s">
        <v>1506</v>
      </c>
      <c r="S220" s="110" t="s">
        <v>1497</v>
      </c>
      <c r="T220" s="110" t="s">
        <v>1508</v>
      </c>
      <c r="U220" s="110" t="s">
        <v>1519</v>
      </c>
      <c r="V220" s="110" t="s">
        <v>1510</v>
      </c>
      <c r="W220" s="110" t="s">
        <v>1511</v>
      </c>
      <c r="X220" s="110" t="s">
        <v>1538</v>
      </c>
      <c r="Y220" s="110" t="s">
        <v>1512</v>
      </c>
      <c r="Z220" s="110" t="s">
        <v>1523</v>
      </c>
      <c r="AB220" s="426"/>
      <c r="AC220" s="153" t="s">
        <v>447</v>
      </c>
      <c r="AD220" s="110" t="s">
        <v>447</v>
      </c>
      <c r="AE220" s="110" t="s">
        <v>447</v>
      </c>
      <c r="AF220" s="110" t="s">
        <v>447</v>
      </c>
      <c r="AG220" s="110" t="s">
        <v>447</v>
      </c>
      <c r="AH220" s="110" t="s">
        <v>447</v>
      </c>
      <c r="AI220" s="110" t="s">
        <v>447</v>
      </c>
      <c r="AJ220" s="110" t="s">
        <v>447</v>
      </c>
      <c r="AK220" s="110" t="s">
        <v>447</v>
      </c>
      <c r="AL220" s="110" t="s">
        <v>447</v>
      </c>
      <c r="AM220" s="110" t="s">
        <v>447</v>
      </c>
      <c r="AO220" s="426"/>
      <c r="AP220" s="153" t="s">
        <v>447</v>
      </c>
      <c r="AQ220" s="110" t="s">
        <v>1515</v>
      </c>
      <c r="AR220" s="110" t="s">
        <v>1506</v>
      </c>
      <c r="AS220" s="110" t="s">
        <v>1497</v>
      </c>
      <c r="AT220" s="110" t="s">
        <v>1508</v>
      </c>
      <c r="AU220" s="110" t="s">
        <v>1519</v>
      </c>
      <c r="AV220" s="110" t="s">
        <v>1510</v>
      </c>
      <c r="AW220" s="110" t="s">
        <v>1511</v>
      </c>
      <c r="AX220" s="110" t="s">
        <v>1538</v>
      </c>
      <c r="AY220" s="110" t="s">
        <v>1512</v>
      </c>
      <c r="AZ220" s="110" t="s">
        <v>1523</v>
      </c>
      <c r="BB220" s="426"/>
      <c r="BC220" s="153" t="s">
        <v>447</v>
      </c>
      <c r="BD220" s="110" t="s">
        <v>447</v>
      </c>
      <c r="BE220" s="110" t="s">
        <v>447</v>
      </c>
      <c r="BF220" s="110" t="s">
        <v>447</v>
      </c>
      <c r="BG220" s="110" t="s">
        <v>447</v>
      </c>
      <c r="BH220" s="110" t="s">
        <v>447</v>
      </c>
      <c r="BI220" s="110" t="s">
        <v>447</v>
      </c>
      <c r="BJ220" s="110" t="s">
        <v>447</v>
      </c>
      <c r="BK220" s="110" t="s">
        <v>447</v>
      </c>
      <c r="BL220" s="110" t="s">
        <v>447</v>
      </c>
      <c r="BM220" s="110" t="s">
        <v>447</v>
      </c>
      <c r="BO220" s="426"/>
      <c r="BP220" s="153" t="s">
        <v>447</v>
      </c>
      <c r="BQ220" s="110" t="s">
        <v>1515</v>
      </c>
      <c r="BR220" s="110" t="s">
        <v>1506</v>
      </c>
      <c r="BS220" s="110" t="s">
        <v>1497</v>
      </c>
      <c r="BT220" s="110" t="s">
        <v>1508</v>
      </c>
      <c r="BU220" s="110" t="s">
        <v>1519</v>
      </c>
      <c r="BV220" s="110" t="s">
        <v>1510</v>
      </c>
      <c r="BW220" s="110" t="s">
        <v>1511</v>
      </c>
      <c r="BX220" s="110" t="s">
        <v>1538</v>
      </c>
      <c r="BY220" s="110" t="s">
        <v>1512</v>
      </c>
      <c r="BZ220" s="110" t="s">
        <v>1523</v>
      </c>
      <c r="CB220" s="426"/>
      <c r="CC220" s="153" t="s">
        <v>447</v>
      </c>
      <c r="CD220" s="110" t="s">
        <v>447</v>
      </c>
      <c r="CE220" s="110" t="s">
        <v>447</v>
      </c>
      <c r="CF220" s="110" t="s">
        <v>447</v>
      </c>
      <c r="CG220" s="110" t="s">
        <v>447</v>
      </c>
      <c r="CH220" s="110" t="s">
        <v>447</v>
      </c>
      <c r="CI220" s="110" t="s">
        <v>447</v>
      </c>
      <c r="CJ220" s="110" t="s">
        <v>447</v>
      </c>
      <c r="CK220" s="110" t="s">
        <v>447</v>
      </c>
      <c r="CL220" s="110" t="s">
        <v>447</v>
      </c>
      <c r="CM220" s="110" t="s">
        <v>447</v>
      </c>
      <c r="CO220" s="426"/>
      <c r="CP220" s="153" t="s">
        <v>447</v>
      </c>
      <c r="CQ220" s="110" t="s">
        <v>1515</v>
      </c>
      <c r="CR220" s="110" t="s">
        <v>1506</v>
      </c>
      <c r="CS220" s="110" t="s">
        <v>1497</v>
      </c>
      <c r="CT220" s="110" t="s">
        <v>1508</v>
      </c>
      <c r="CU220" s="110" t="s">
        <v>1519</v>
      </c>
      <c r="CV220" s="110" t="s">
        <v>1510</v>
      </c>
      <c r="CW220" s="110" t="s">
        <v>1511</v>
      </c>
      <c r="CX220" s="110" t="s">
        <v>1538</v>
      </c>
      <c r="CY220" s="110" t="s">
        <v>1512</v>
      </c>
      <c r="CZ220" s="110" t="s">
        <v>1523</v>
      </c>
      <c r="DB220" s="426"/>
      <c r="DC220" s="153" t="s">
        <v>447</v>
      </c>
      <c r="DD220" s="110" t="s">
        <v>1515</v>
      </c>
      <c r="DE220" s="110" t="s">
        <v>1506</v>
      </c>
      <c r="DF220" s="110" t="s">
        <v>1497</v>
      </c>
      <c r="DG220" s="110" t="s">
        <v>1508</v>
      </c>
      <c r="DH220" s="110" t="s">
        <v>1519</v>
      </c>
      <c r="DI220" s="110" t="s">
        <v>1510</v>
      </c>
      <c r="DJ220" s="110" t="s">
        <v>1511</v>
      </c>
      <c r="DK220" s="110" t="s">
        <v>1538</v>
      </c>
      <c r="DL220" s="110" t="s">
        <v>1512</v>
      </c>
      <c r="DM220" s="110" t="s">
        <v>1523</v>
      </c>
      <c r="DO220" s="426"/>
      <c r="DP220" s="153" t="s">
        <v>447</v>
      </c>
      <c r="DQ220" s="110" t="s">
        <v>1515</v>
      </c>
      <c r="DR220" s="110" t="s">
        <v>1506</v>
      </c>
      <c r="DS220" s="110" t="s">
        <v>1497</v>
      </c>
      <c r="DT220" s="110" t="s">
        <v>1508</v>
      </c>
      <c r="DU220" s="110" t="s">
        <v>1519</v>
      </c>
      <c r="DV220" s="110" t="s">
        <v>1510</v>
      </c>
      <c r="DW220" s="110" t="s">
        <v>1511</v>
      </c>
      <c r="DX220" s="110" t="s">
        <v>1538</v>
      </c>
      <c r="DY220" s="110" t="s">
        <v>1512</v>
      </c>
      <c r="DZ220" s="110" t="s">
        <v>1523</v>
      </c>
    </row>
    <row r="221" spans="2:130" s="3" customFormat="1" ht="15" customHeight="1" x14ac:dyDescent="0.25">
      <c r="B221" s="426"/>
      <c r="C221" s="153" t="s">
        <v>447</v>
      </c>
      <c r="D221" s="110" t="s">
        <v>1525</v>
      </c>
      <c r="E221" s="110" t="s">
        <v>1516</v>
      </c>
      <c r="F221" s="110" t="s">
        <v>1507</v>
      </c>
      <c r="G221" s="110" t="s">
        <v>1518</v>
      </c>
      <c r="H221" s="110" t="s">
        <v>1529</v>
      </c>
      <c r="I221" s="110" t="s">
        <v>1520</v>
      </c>
      <c r="J221" s="110" t="s">
        <v>1521</v>
      </c>
      <c r="K221" s="110" t="s">
        <v>1824</v>
      </c>
      <c r="L221" s="110" t="s">
        <v>1522</v>
      </c>
      <c r="M221" s="110" t="s">
        <v>1533</v>
      </c>
      <c r="N221" s="3" t="s">
        <v>447</v>
      </c>
      <c r="O221" s="426"/>
      <c r="P221" s="153" t="s">
        <v>447</v>
      </c>
      <c r="Q221" s="110" t="s">
        <v>1525</v>
      </c>
      <c r="R221" s="110" t="s">
        <v>1516</v>
      </c>
      <c r="S221" s="110" t="s">
        <v>1507</v>
      </c>
      <c r="T221" s="3" t="s">
        <v>1518</v>
      </c>
      <c r="U221" s="110" t="s">
        <v>1529</v>
      </c>
      <c r="V221" s="110" t="s">
        <v>1520</v>
      </c>
      <c r="W221" s="110" t="s">
        <v>1521</v>
      </c>
      <c r="X221" s="110" t="s">
        <v>1824</v>
      </c>
      <c r="Y221" s="110" t="s">
        <v>1522</v>
      </c>
      <c r="Z221" s="110" t="s">
        <v>1533</v>
      </c>
      <c r="AB221" s="426"/>
      <c r="AC221" s="153" t="s">
        <v>447</v>
      </c>
      <c r="AD221" s="110" t="s">
        <v>447</v>
      </c>
      <c r="AE221" s="110" t="s">
        <v>447</v>
      </c>
      <c r="AF221" s="110" t="s">
        <v>447</v>
      </c>
      <c r="AG221" s="110" t="s">
        <v>447</v>
      </c>
      <c r="AH221" s="110" t="s">
        <v>447</v>
      </c>
      <c r="AI221" s="110" t="s">
        <v>447</v>
      </c>
      <c r="AJ221" s="110" t="s">
        <v>447</v>
      </c>
      <c r="AK221" s="110" t="s">
        <v>447</v>
      </c>
      <c r="AL221" s="110" t="s">
        <v>447</v>
      </c>
      <c r="AM221" s="110" t="s">
        <v>447</v>
      </c>
      <c r="AO221" s="426"/>
      <c r="AP221" s="153" t="s">
        <v>447</v>
      </c>
      <c r="AQ221" s="110" t="s">
        <v>1525</v>
      </c>
      <c r="AR221" s="110" t="s">
        <v>1516</v>
      </c>
      <c r="AS221" s="110" t="s">
        <v>1507</v>
      </c>
      <c r="AT221" s="110" t="s">
        <v>1518</v>
      </c>
      <c r="AU221" s="110" t="s">
        <v>1529</v>
      </c>
      <c r="AV221" s="110" t="s">
        <v>1520</v>
      </c>
      <c r="AW221" s="110" t="s">
        <v>1521</v>
      </c>
      <c r="AX221" s="110" t="s">
        <v>1824</v>
      </c>
      <c r="AY221" s="110" t="s">
        <v>1825</v>
      </c>
      <c r="AZ221" s="110" t="s">
        <v>1533</v>
      </c>
      <c r="BB221" s="426"/>
      <c r="BC221" s="153" t="s">
        <v>447</v>
      </c>
      <c r="BD221" s="110" t="s">
        <v>447</v>
      </c>
      <c r="BE221" s="110" t="s">
        <v>447</v>
      </c>
      <c r="BF221" s="110" t="s">
        <v>447</v>
      </c>
      <c r="BG221" s="110" t="s">
        <v>447</v>
      </c>
      <c r="BH221" s="110" t="s">
        <v>447</v>
      </c>
      <c r="BI221" s="110" t="s">
        <v>447</v>
      </c>
      <c r="BJ221" s="110" t="s">
        <v>447</v>
      </c>
      <c r="BK221" s="110" t="s">
        <v>447</v>
      </c>
      <c r="BL221" s="110" t="s">
        <v>447</v>
      </c>
      <c r="BM221" s="110" t="s">
        <v>447</v>
      </c>
      <c r="BO221" s="426"/>
      <c r="BP221" s="153" t="s">
        <v>447</v>
      </c>
      <c r="BQ221" s="110" t="s">
        <v>1525</v>
      </c>
      <c r="BR221" s="110" t="s">
        <v>1516</v>
      </c>
      <c r="BS221" s="110" t="s">
        <v>1507</v>
      </c>
      <c r="BT221" s="110" t="s">
        <v>1518</v>
      </c>
      <c r="BU221" s="110" t="s">
        <v>1529</v>
      </c>
      <c r="BV221" s="110" t="s">
        <v>1520</v>
      </c>
      <c r="BW221" s="110" t="s">
        <v>1521</v>
      </c>
      <c r="BX221" s="110" t="s">
        <v>1824</v>
      </c>
      <c r="BY221" s="110" t="s">
        <v>1522</v>
      </c>
      <c r="BZ221" s="110" t="s">
        <v>1533</v>
      </c>
      <c r="CB221" s="426"/>
      <c r="CC221" s="153" t="s">
        <v>447</v>
      </c>
      <c r="CD221" s="110" t="s">
        <v>447</v>
      </c>
      <c r="CE221" s="110" t="s">
        <v>447</v>
      </c>
      <c r="CF221" s="110" t="s">
        <v>447</v>
      </c>
      <c r="CG221" s="110" t="s">
        <v>447</v>
      </c>
      <c r="CH221" s="110" t="s">
        <v>447</v>
      </c>
      <c r="CI221" s="110" t="s">
        <v>447</v>
      </c>
      <c r="CJ221" s="110" t="s">
        <v>447</v>
      </c>
      <c r="CK221" s="110" t="s">
        <v>447</v>
      </c>
      <c r="CL221" s="110" t="s">
        <v>447</v>
      </c>
      <c r="CM221" s="110" t="s">
        <v>447</v>
      </c>
      <c r="CO221" s="426"/>
      <c r="CP221" s="153" t="s">
        <v>447</v>
      </c>
      <c r="CQ221" s="110" t="s">
        <v>1525</v>
      </c>
      <c r="CR221" s="110" t="s">
        <v>1516</v>
      </c>
      <c r="CS221" s="110" t="s">
        <v>1507</v>
      </c>
      <c r="CT221" s="110" t="s">
        <v>1518</v>
      </c>
      <c r="CU221" s="110" t="s">
        <v>1529</v>
      </c>
      <c r="CV221" s="110" t="s">
        <v>1520</v>
      </c>
      <c r="CW221" s="110" t="s">
        <v>1521</v>
      </c>
      <c r="CX221" s="110" t="s">
        <v>1824</v>
      </c>
      <c r="CY221" s="110" t="s">
        <v>1522</v>
      </c>
      <c r="CZ221" s="110" t="s">
        <v>1533</v>
      </c>
      <c r="DB221" s="426"/>
      <c r="DC221" s="153" t="s">
        <v>447</v>
      </c>
      <c r="DD221" s="110" t="s">
        <v>1525</v>
      </c>
      <c r="DE221" s="110" t="s">
        <v>1516</v>
      </c>
      <c r="DF221" s="110" t="s">
        <v>1507</v>
      </c>
      <c r="DG221" s="110" t="s">
        <v>1518</v>
      </c>
      <c r="DH221" s="110" t="s">
        <v>1529</v>
      </c>
      <c r="DI221" s="110" t="s">
        <v>1520</v>
      </c>
      <c r="DJ221" s="110" t="s">
        <v>1521</v>
      </c>
      <c r="DK221" s="110" t="s">
        <v>1824</v>
      </c>
      <c r="DL221" s="110" t="s">
        <v>1522</v>
      </c>
      <c r="DM221" s="110" t="s">
        <v>1533</v>
      </c>
      <c r="DO221" s="426"/>
      <c r="DP221" s="153" t="s">
        <v>447</v>
      </c>
      <c r="DQ221" s="110" t="s">
        <v>1525</v>
      </c>
      <c r="DR221" s="110" t="s">
        <v>1516</v>
      </c>
      <c r="DS221" s="110" t="s">
        <v>1507</v>
      </c>
      <c r="DT221" s="3" t="s">
        <v>1518</v>
      </c>
      <c r="DU221" s="110" t="s">
        <v>1529</v>
      </c>
      <c r="DV221" s="110" t="s">
        <v>1520</v>
      </c>
      <c r="DW221" s="110" t="s">
        <v>1521</v>
      </c>
      <c r="DX221" s="110" t="s">
        <v>1824</v>
      </c>
      <c r="DY221" s="110" t="s">
        <v>1522</v>
      </c>
      <c r="DZ221" s="110" t="s">
        <v>1533</v>
      </c>
    </row>
    <row r="222" spans="2:130" s="3" customFormat="1" ht="15" customHeight="1" x14ac:dyDescent="0.25">
      <c r="B222" s="426"/>
      <c r="C222" s="153" t="s">
        <v>447</v>
      </c>
      <c r="D222" s="3" t="s">
        <v>447</v>
      </c>
      <c r="E222" s="110" t="s">
        <v>1526</v>
      </c>
      <c r="F222" s="110" t="s">
        <v>1517</v>
      </c>
      <c r="G222" s="110" t="s">
        <v>1528</v>
      </c>
      <c r="H222" s="110" t="s">
        <v>447</v>
      </c>
      <c r="I222" s="110" t="s">
        <v>1530</v>
      </c>
      <c r="J222" s="110" t="s">
        <v>1531</v>
      </c>
      <c r="K222" s="110" t="s">
        <v>1539</v>
      </c>
      <c r="L222" s="110" t="s">
        <v>1532</v>
      </c>
      <c r="M222" s="110"/>
      <c r="O222" s="426"/>
      <c r="P222" s="153" t="s">
        <v>447</v>
      </c>
      <c r="Q222" s="3" t="s">
        <v>447</v>
      </c>
      <c r="R222" s="110" t="s">
        <v>1526</v>
      </c>
      <c r="S222" s="110" t="s">
        <v>1517</v>
      </c>
      <c r="T222" s="110" t="s">
        <v>1528</v>
      </c>
      <c r="U222" s="110" t="s">
        <v>447</v>
      </c>
      <c r="V222" s="110" t="s">
        <v>1530</v>
      </c>
      <c r="W222" s="110" t="s">
        <v>1531</v>
      </c>
      <c r="X222" s="110" t="s">
        <v>1539</v>
      </c>
      <c r="Y222" s="110" t="s">
        <v>1532</v>
      </c>
      <c r="Z222" s="110" t="s">
        <v>447</v>
      </c>
      <c r="AB222" s="426"/>
      <c r="AC222" s="153" t="s">
        <v>447</v>
      </c>
      <c r="AD222" s="3" t="s">
        <v>447</v>
      </c>
      <c r="AE222" s="110" t="s">
        <v>447</v>
      </c>
      <c r="AF222" s="110" t="s">
        <v>447</v>
      </c>
      <c r="AG222" s="110" t="s">
        <v>447</v>
      </c>
      <c r="AH222" s="110" t="s">
        <v>447</v>
      </c>
      <c r="AI222" s="110" t="s">
        <v>447</v>
      </c>
      <c r="AJ222" s="110" t="s">
        <v>447</v>
      </c>
      <c r="AK222" s="110" t="s">
        <v>447</v>
      </c>
      <c r="AL222" s="110" t="s">
        <v>447</v>
      </c>
      <c r="AM222" s="110" t="s">
        <v>447</v>
      </c>
      <c r="AO222" s="426"/>
      <c r="AP222" s="153" t="s">
        <v>447</v>
      </c>
      <c r="AQ222" s="3" t="s">
        <v>447</v>
      </c>
      <c r="AR222" s="110" t="s">
        <v>1526</v>
      </c>
      <c r="AS222" s="110" t="s">
        <v>1517</v>
      </c>
      <c r="AT222" s="110" t="s">
        <v>1528</v>
      </c>
      <c r="AU222" s="110" t="s">
        <v>447</v>
      </c>
      <c r="AV222" s="110" t="s">
        <v>1530</v>
      </c>
      <c r="AW222" s="110" t="s">
        <v>1531</v>
      </c>
      <c r="AX222" s="110" t="s">
        <v>1539</v>
      </c>
      <c r="AY222" s="110" t="s">
        <v>1532</v>
      </c>
      <c r="AZ222" s="110" t="s">
        <v>447</v>
      </c>
      <c r="BB222" s="426"/>
      <c r="BC222" s="153" t="s">
        <v>447</v>
      </c>
      <c r="BD222" s="3" t="s">
        <v>447</v>
      </c>
      <c r="BE222" s="110" t="s">
        <v>447</v>
      </c>
      <c r="BF222" s="110" t="s">
        <v>447</v>
      </c>
      <c r="BG222" s="110" t="s">
        <v>447</v>
      </c>
      <c r="BH222" s="110" t="s">
        <v>447</v>
      </c>
      <c r="BI222" s="110" t="s">
        <v>447</v>
      </c>
      <c r="BJ222" s="110" t="s">
        <v>447</v>
      </c>
      <c r="BK222" s="110" t="s">
        <v>447</v>
      </c>
      <c r="BL222" s="110" t="s">
        <v>447</v>
      </c>
      <c r="BM222" s="110" t="s">
        <v>447</v>
      </c>
      <c r="BO222" s="426"/>
      <c r="BP222" s="153" t="s">
        <v>447</v>
      </c>
      <c r="BQ222" s="3" t="s">
        <v>447</v>
      </c>
      <c r="BR222" s="110" t="s">
        <v>1526</v>
      </c>
      <c r="BS222" s="110" t="s">
        <v>1517</v>
      </c>
      <c r="BT222" s="110" t="s">
        <v>1528</v>
      </c>
      <c r="BU222" s="110" t="s">
        <v>447</v>
      </c>
      <c r="BV222" s="110" t="s">
        <v>1530</v>
      </c>
      <c r="BW222" s="110" t="s">
        <v>1531</v>
      </c>
      <c r="BX222" s="110" t="s">
        <v>1539</v>
      </c>
      <c r="BY222" s="110" t="s">
        <v>1532</v>
      </c>
      <c r="BZ222" s="110" t="s">
        <v>447</v>
      </c>
      <c r="CB222" s="426"/>
      <c r="CC222" s="153" t="s">
        <v>447</v>
      </c>
      <c r="CD222" s="3" t="s">
        <v>447</v>
      </c>
      <c r="CE222" s="110" t="s">
        <v>447</v>
      </c>
      <c r="CF222" s="110" t="s">
        <v>447</v>
      </c>
      <c r="CG222" s="110" t="s">
        <v>447</v>
      </c>
      <c r="CH222" s="110" t="s">
        <v>447</v>
      </c>
      <c r="CI222" s="110" t="s">
        <v>447</v>
      </c>
      <c r="CJ222" s="110" t="s">
        <v>447</v>
      </c>
      <c r="CK222" s="110" t="s">
        <v>447</v>
      </c>
      <c r="CL222" s="110" t="s">
        <v>447</v>
      </c>
      <c r="CM222" s="110" t="s">
        <v>447</v>
      </c>
      <c r="CO222" s="426"/>
      <c r="CP222" s="153" t="s">
        <v>447</v>
      </c>
      <c r="CQ222" s="3" t="s">
        <v>447</v>
      </c>
      <c r="CR222" s="110" t="s">
        <v>1526</v>
      </c>
      <c r="CS222" s="110" t="s">
        <v>1517</v>
      </c>
      <c r="CT222" s="110" t="s">
        <v>1528</v>
      </c>
      <c r="CU222" s="110" t="s">
        <v>447</v>
      </c>
      <c r="CV222" s="110" t="s">
        <v>1530</v>
      </c>
      <c r="CW222" s="110" t="s">
        <v>1531</v>
      </c>
      <c r="CX222" s="110" t="s">
        <v>1539</v>
      </c>
      <c r="CY222" s="110" t="s">
        <v>1532</v>
      </c>
      <c r="CZ222" s="110" t="s">
        <v>447</v>
      </c>
      <c r="DB222" s="426"/>
      <c r="DC222" s="153" t="s">
        <v>447</v>
      </c>
      <c r="DD222" s="3" t="s">
        <v>447</v>
      </c>
      <c r="DE222" s="110" t="s">
        <v>1526</v>
      </c>
      <c r="DF222" s="110" t="s">
        <v>1517</v>
      </c>
      <c r="DG222" s="110" t="s">
        <v>1528</v>
      </c>
      <c r="DH222" s="110" t="s">
        <v>447</v>
      </c>
      <c r="DI222" s="110" t="s">
        <v>1530</v>
      </c>
      <c r="DJ222" s="110" t="s">
        <v>1531</v>
      </c>
      <c r="DK222" s="110" t="s">
        <v>1539</v>
      </c>
      <c r="DL222" s="110" t="s">
        <v>1532</v>
      </c>
      <c r="DM222" s="110" t="s">
        <v>447</v>
      </c>
      <c r="DO222" s="426"/>
      <c r="DP222" s="153" t="s">
        <v>447</v>
      </c>
      <c r="DQ222" s="3" t="s">
        <v>447</v>
      </c>
      <c r="DR222" s="110" t="s">
        <v>1526</v>
      </c>
      <c r="DS222" s="110" t="s">
        <v>1517</v>
      </c>
      <c r="DT222" s="110" t="s">
        <v>1528</v>
      </c>
      <c r="DU222" s="110" t="s">
        <v>447</v>
      </c>
      <c r="DV222" s="110" t="s">
        <v>1530</v>
      </c>
      <c r="DW222" s="110" t="s">
        <v>1531</v>
      </c>
      <c r="DX222" s="110" t="s">
        <v>1539</v>
      </c>
      <c r="DY222" s="110" t="s">
        <v>1532</v>
      </c>
      <c r="DZ222" s="110" t="s">
        <v>447</v>
      </c>
    </row>
    <row r="223" spans="2:130" s="3" customFormat="1" ht="15" customHeight="1" x14ac:dyDescent="0.25">
      <c r="B223" s="426"/>
      <c r="C223" s="153" t="s">
        <v>447</v>
      </c>
      <c r="D223" s="110" t="s">
        <v>447</v>
      </c>
      <c r="E223" s="110" t="s">
        <v>447</v>
      </c>
      <c r="F223" s="110" t="s">
        <v>1527</v>
      </c>
      <c r="G223" s="110" t="s">
        <v>447</v>
      </c>
      <c r="H223" s="110" t="s">
        <v>447</v>
      </c>
      <c r="I223" s="110" t="s">
        <v>447</v>
      </c>
      <c r="J223" s="110" t="s">
        <v>447</v>
      </c>
      <c r="K223" s="110" t="s">
        <v>447</v>
      </c>
      <c r="L223" s="110" t="s">
        <v>447</v>
      </c>
      <c r="M223" s="110" t="s">
        <v>447</v>
      </c>
      <c r="N223" s="3" t="s">
        <v>447</v>
      </c>
      <c r="O223" s="426"/>
      <c r="P223" s="153" t="s">
        <v>447</v>
      </c>
      <c r="Q223" s="110" t="s">
        <v>447</v>
      </c>
      <c r="R223" s="110" t="s">
        <v>447</v>
      </c>
      <c r="S223" s="110" t="s">
        <v>1527</v>
      </c>
      <c r="T223" s="110" t="s">
        <v>447</v>
      </c>
      <c r="U223" s="110" t="s">
        <v>447</v>
      </c>
      <c r="V223" s="110" t="s">
        <v>447</v>
      </c>
      <c r="W223" s="110" t="s">
        <v>447</v>
      </c>
      <c r="X223" s="110" t="s">
        <v>447</v>
      </c>
      <c r="Y223" s="110" t="s">
        <v>447</v>
      </c>
      <c r="Z223" s="110" t="s">
        <v>447</v>
      </c>
      <c r="AB223" s="426"/>
      <c r="AC223" s="153" t="s">
        <v>447</v>
      </c>
      <c r="AD223" s="110" t="s">
        <v>447</v>
      </c>
      <c r="AE223" s="110" t="s">
        <v>447</v>
      </c>
      <c r="AF223" s="110" t="s">
        <v>447</v>
      </c>
      <c r="AG223" s="110" t="s">
        <v>447</v>
      </c>
      <c r="AH223" s="110" t="s">
        <v>447</v>
      </c>
      <c r="AI223" s="110" t="s">
        <v>447</v>
      </c>
      <c r="AJ223" s="110" t="s">
        <v>447</v>
      </c>
      <c r="AK223" s="110" t="s">
        <v>447</v>
      </c>
      <c r="AL223" s="110" t="s">
        <v>447</v>
      </c>
      <c r="AM223" s="110" t="s">
        <v>447</v>
      </c>
      <c r="AO223" s="426"/>
      <c r="AP223" s="153" t="s">
        <v>447</v>
      </c>
      <c r="AQ223" s="110" t="s">
        <v>447</v>
      </c>
      <c r="AR223" s="110" t="s">
        <v>447</v>
      </c>
      <c r="AS223" s="110" t="s">
        <v>1527</v>
      </c>
      <c r="AT223" s="110" t="s">
        <v>447</v>
      </c>
      <c r="AU223" s="110" t="s">
        <v>447</v>
      </c>
      <c r="AV223" s="110" t="s">
        <v>447</v>
      </c>
      <c r="AW223" s="110" t="s">
        <v>447</v>
      </c>
      <c r="AX223" s="110" t="s">
        <v>447</v>
      </c>
      <c r="AY223" s="110" t="s">
        <v>447</v>
      </c>
      <c r="AZ223" s="110" t="s">
        <v>447</v>
      </c>
      <c r="BB223" s="426"/>
      <c r="BC223" s="153" t="s">
        <v>447</v>
      </c>
      <c r="BD223" s="110" t="s">
        <v>447</v>
      </c>
      <c r="BE223" s="110" t="s">
        <v>447</v>
      </c>
      <c r="BF223" s="110" t="s">
        <v>447</v>
      </c>
      <c r="BG223" s="110" t="s">
        <v>447</v>
      </c>
      <c r="BH223" s="110" t="s">
        <v>447</v>
      </c>
      <c r="BI223" s="110" t="s">
        <v>447</v>
      </c>
      <c r="BJ223" s="110" t="s">
        <v>447</v>
      </c>
      <c r="BK223" s="110" t="s">
        <v>447</v>
      </c>
      <c r="BL223" s="110" t="s">
        <v>447</v>
      </c>
      <c r="BM223" s="110" t="s">
        <v>447</v>
      </c>
      <c r="BO223" s="426"/>
      <c r="BP223" s="153" t="s">
        <v>447</v>
      </c>
      <c r="BQ223" s="110" t="s">
        <v>447</v>
      </c>
      <c r="BR223" s="110" t="s">
        <v>447</v>
      </c>
      <c r="BS223" s="110" t="s">
        <v>1527</v>
      </c>
      <c r="BT223" s="110" t="s">
        <v>447</v>
      </c>
      <c r="BU223" s="110" t="s">
        <v>447</v>
      </c>
      <c r="BV223" s="110" t="s">
        <v>447</v>
      </c>
      <c r="BW223" s="110" t="s">
        <v>447</v>
      </c>
      <c r="BX223" s="110" t="s">
        <v>447</v>
      </c>
      <c r="BY223" s="110" t="s">
        <v>447</v>
      </c>
      <c r="BZ223" s="110" t="s">
        <v>447</v>
      </c>
      <c r="CB223" s="426"/>
      <c r="CC223" s="153" t="s">
        <v>447</v>
      </c>
      <c r="CD223" s="110" t="s">
        <v>447</v>
      </c>
      <c r="CE223" s="110" t="s">
        <v>447</v>
      </c>
      <c r="CF223" s="110" t="s">
        <v>447</v>
      </c>
      <c r="CG223" s="110" t="s">
        <v>447</v>
      </c>
      <c r="CH223" s="110" t="s">
        <v>447</v>
      </c>
      <c r="CI223" s="110" t="s">
        <v>447</v>
      </c>
      <c r="CJ223" s="110" t="s">
        <v>447</v>
      </c>
      <c r="CK223" s="110" t="s">
        <v>447</v>
      </c>
      <c r="CL223" s="110" t="s">
        <v>447</v>
      </c>
      <c r="CM223" s="110" t="s">
        <v>447</v>
      </c>
      <c r="CO223" s="426"/>
      <c r="CP223" s="153" t="s">
        <v>447</v>
      </c>
      <c r="CQ223" s="110" t="s">
        <v>447</v>
      </c>
      <c r="CR223" s="110" t="s">
        <v>447</v>
      </c>
      <c r="CS223" s="110" t="s">
        <v>1527</v>
      </c>
      <c r="CT223" s="110" t="s">
        <v>447</v>
      </c>
      <c r="CU223" s="110" t="s">
        <v>447</v>
      </c>
      <c r="CV223" s="110" t="s">
        <v>447</v>
      </c>
      <c r="CW223" s="110" t="s">
        <v>447</v>
      </c>
      <c r="CX223" s="110" t="s">
        <v>447</v>
      </c>
      <c r="CY223" s="110" t="s">
        <v>447</v>
      </c>
      <c r="CZ223" s="110" t="s">
        <v>447</v>
      </c>
      <c r="DB223" s="426"/>
      <c r="DC223" s="153" t="s">
        <v>447</v>
      </c>
      <c r="DD223" s="110" t="s">
        <v>447</v>
      </c>
      <c r="DE223" s="110" t="s">
        <v>447</v>
      </c>
      <c r="DF223" s="110" t="s">
        <v>1527</v>
      </c>
      <c r="DG223" s="110" t="s">
        <v>447</v>
      </c>
      <c r="DH223" s="110" t="s">
        <v>447</v>
      </c>
      <c r="DI223" s="110" t="s">
        <v>447</v>
      </c>
      <c r="DJ223" s="110" t="s">
        <v>447</v>
      </c>
      <c r="DK223" s="110" t="s">
        <v>447</v>
      </c>
      <c r="DL223" s="110" t="s">
        <v>447</v>
      </c>
      <c r="DM223" s="110" t="s">
        <v>447</v>
      </c>
      <c r="DO223" s="426"/>
      <c r="DP223" s="153" t="s">
        <v>447</v>
      </c>
      <c r="DQ223" s="110" t="s">
        <v>447</v>
      </c>
      <c r="DR223" s="110" t="s">
        <v>447</v>
      </c>
      <c r="DS223" s="110" t="s">
        <v>1527</v>
      </c>
      <c r="DT223" s="110" t="s">
        <v>447</v>
      </c>
      <c r="DU223" s="110" t="s">
        <v>447</v>
      </c>
      <c r="DV223" s="110" t="s">
        <v>447</v>
      </c>
      <c r="DW223" s="110" t="s">
        <v>447</v>
      </c>
      <c r="DX223" s="110" t="s">
        <v>447</v>
      </c>
      <c r="DY223" s="110" t="s">
        <v>447</v>
      </c>
      <c r="DZ223" s="110" t="s">
        <v>447</v>
      </c>
    </row>
    <row r="224" spans="2:130" s="3" customFormat="1" x14ac:dyDescent="0.25">
      <c r="C224" s="3" t="s">
        <v>447</v>
      </c>
      <c r="D224" s="3" t="s">
        <v>447</v>
      </c>
      <c r="E224" s="3" t="s">
        <v>447</v>
      </c>
      <c r="F224" s="3" t="s">
        <v>447</v>
      </c>
      <c r="G224" s="3" t="s">
        <v>447</v>
      </c>
      <c r="H224" s="3" t="s">
        <v>447</v>
      </c>
      <c r="I224" s="3" t="s">
        <v>447</v>
      </c>
      <c r="J224" s="3" t="s">
        <v>447</v>
      </c>
      <c r="K224" s="3" t="s">
        <v>447</v>
      </c>
      <c r="L224" s="3" t="s">
        <v>447</v>
      </c>
      <c r="M224" s="3" t="s">
        <v>447</v>
      </c>
      <c r="N224" s="3" t="s">
        <v>447</v>
      </c>
      <c r="P224" s="3" t="s">
        <v>447</v>
      </c>
      <c r="Q224" s="3" t="s">
        <v>447</v>
      </c>
      <c r="R224" s="3" t="s">
        <v>447</v>
      </c>
      <c r="S224" s="3" t="s">
        <v>447</v>
      </c>
      <c r="T224" s="3" t="s">
        <v>447</v>
      </c>
      <c r="U224" s="3" t="s">
        <v>447</v>
      </c>
      <c r="V224" s="3" t="s">
        <v>447</v>
      </c>
      <c r="W224" s="3" t="s">
        <v>447</v>
      </c>
      <c r="X224" s="3" t="s">
        <v>447</v>
      </c>
      <c r="Y224" s="3" t="s">
        <v>447</v>
      </c>
      <c r="Z224" s="3" t="s">
        <v>447</v>
      </c>
      <c r="AC224" s="3" t="s">
        <v>447</v>
      </c>
      <c r="AD224" s="3" t="s">
        <v>447</v>
      </c>
      <c r="AE224" s="3" t="s">
        <v>447</v>
      </c>
      <c r="AF224" s="3" t="s">
        <v>447</v>
      </c>
      <c r="AG224" s="3" t="s">
        <v>447</v>
      </c>
      <c r="AH224" s="3" t="s">
        <v>447</v>
      </c>
      <c r="AI224" s="3" t="s">
        <v>447</v>
      </c>
      <c r="AJ224" s="3" t="s">
        <v>447</v>
      </c>
      <c r="AK224" s="3" t="s">
        <v>447</v>
      </c>
      <c r="AL224" s="3" t="s">
        <v>447</v>
      </c>
      <c r="AM224" s="3" t="s">
        <v>447</v>
      </c>
      <c r="AP224" s="3" t="s">
        <v>447</v>
      </c>
      <c r="AQ224" s="3" t="s">
        <v>447</v>
      </c>
      <c r="AR224" s="3" t="s">
        <v>447</v>
      </c>
      <c r="AS224" s="3" t="s">
        <v>447</v>
      </c>
      <c r="AT224" s="3" t="s">
        <v>447</v>
      </c>
      <c r="AU224" s="3" t="s">
        <v>447</v>
      </c>
      <c r="AV224" s="3" t="s">
        <v>447</v>
      </c>
      <c r="AW224" s="3" t="s">
        <v>447</v>
      </c>
      <c r="AX224" s="3" t="s">
        <v>447</v>
      </c>
      <c r="AY224" s="3" t="s">
        <v>447</v>
      </c>
      <c r="AZ224" s="3" t="s">
        <v>447</v>
      </c>
      <c r="BC224" s="3" t="s">
        <v>447</v>
      </c>
      <c r="BD224" s="3" t="s">
        <v>447</v>
      </c>
      <c r="BE224" s="3" t="s">
        <v>447</v>
      </c>
      <c r="BF224" s="3" t="s">
        <v>447</v>
      </c>
      <c r="BG224" s="3" t="s">
        <v>447</v>
      </c>
      <c r="BH224" s="3" t="s">
        <v>447</v>
      </c>
      <c r="BI224" s="3" t="s">
        <v>447</v>
      </c>
      <c r="BJ224" s="3" t="s">
        <v>447</v>
      </c>
      <c r="BK224" s="3" t="s">
        <v>447</v>
      </c>
      <c r="BL224" s="3" t="s">
        <v>447</v>
      </c>
      <c r="BM224" s="3" t="s">
        <v>447</v>
      </c>
      <c r="BP224" s="3" t="s">
        <v>447</v>
      </c>
      <c r="BQ224" s="3" t="s">
        <v>447</v>
      </c>
      <c r="BR224" s="3" t="s">
        <v>447</v>
      </c>
      <c r="BS224" s="3" t="s">
        <v>447</v>
      </c>
      <c r="BT224" s="3" t="s">
        <v>447</v>
      </c>
      <c r="BU224" s="3" t="s">
        <v>447</v>
      </c>
      <c r="BV224" s="3" t="s">
        <v>447</v>
      </c>
      <c r="BW224" s="3" t="s">
        <v>447</v>
      </c>
      <c r="BX224" s="3" t="s">
        <v>447</v>
      </c>
      <c r="BY224" s="3" t="s">
        <v>447</v>
      </c>
      <c r="BZ224" s="3" t="s">
        <v>447</v>
      </c>
      <c r="CC224" s="3" t="s">
        <v>447</v>
      </c>
      <c r="CD224" s="3" t="s">
        <v>447</v>
      </c>
      <c r="CE224" s="3" t="s">
        <v>447</v>
      </c>
      <c r="CF224" s="3" t="s">
        <v>447</v>
      </c>
      <c r="CG224" s="3" t="s">
        <v>447</v>
      </c>
      <c r="CH224" s="3" t="s">
        <v>447</v>
      </c>
      <c r="CI224" s="3" t="s">
        <v>447</v>
      </c>
      <c r="CJ224" s="3" t="s">
        <v>447</v>
      </c>
      <c r="CK224" s="3" t="s">
        <v>447</v>
      </c>
      <c r="CL224" s="3" t="s">
        <v>447</v>
      </c>
      <c r="CM224" s="3" t="s">
        <v>447</v>
      </c>
      <c r="CP224" s="3" t="s">
        <v>447</v>
      </c>
      <c r="CQ224" s="3" t="s">
        <v>447</v>
      </c>
      <c r="CR224" s="3" t="s">
        <v>447</v>
      </c>
      <c r="CS224" s="3" t="s">
        <v>447</v>
      </c>
      <c r="CT224" s="3" t="s">
        <v>447</v>
      </c>
      <c r="CU224" s="3" t="s">
        <v>447</v>
      </c>
      <c r="CV224" s="3" t="s">
        <v>447</v>
      </c>
      <c r="CW224" s="3" t="s">
        <v>447</v>
      </c>
      <c r="CX224" s="3" t="s">
        <v>447</v>
      </c>
      <c r="CY224" s="3" t="s">
        <v>447</v>
      </c>
      <c r="CZ224" s="3" t="s">
        <v>447</v>
      </c>
      <c r="DC224" s="3" t="s">
        <v>447</v>
      </c>
      <c r="DD224" s="3" t="s">
        <v>447</v>
      </c>
      <c r="DE224" s="3" t="s">
        <v>447</v>
      </c>
      <c r="DF224" s="3" t="s">
        <v>447</v>
      </c>
      <c r="DG224" s="3" t="s">
        <v>447</v>
      </c>
      <c r="DH224" s="3" t="s">
        <v>447</v>
      </c>
      <c r="DI224" s="3" t="s">
        <v>447</v>
      </c>
      <c r="DJ224" s="3" t="s">
        <v>447</v>
      </c>
      <c r="DK224" s="3" t="s">
        <v>447</v>
      </c>
      <c r="DL224" s="3" t="s">
        <v>447</v>
      </c>
      <c r="DM224" s="3" t="s">
        <v>447</v>
      </c>
      <c r="DP224" s="3" t="s">
        <v>447</v>
      </c>
      <c r="DQ224" s="3" t="s">
        <v>447</v>
      </c>
      <c r="DR224" s="3" t="s">
        <v>447</v>
      </c>
      <c r="DS224" s="3" t="s">
        <v>447</v>
      </c>
      <c r="DT224" s="3" t="s">
        <v>447</v>
      </c>
      <c r="DU224" s="3" t="s">
        <v>447</v>
      </c>
      <c r="DV224" s="3" t="s">
        <v>447</v>
      </c>
      <c r="DW224" s="3" t="s">
        <v>447</v>
      </c>
      <c r="DX224" s="3" t="s">
        <v>447</v>
      </c>
      <c r="DY224" s="3" t="s">
        <v>447</v>
      </c>
      <c r="DZ224" s="3" t="s">
        <v>447</v>
      </c>
    </row>
    <row r="225" spans="2:130" s="3" customFormat="1" ht="15" customHeight="1" x14ac:dyDescent="0.25">
      <c r="B225" s="427" t="s">
        <v>408</v>
      </c>
      <c r="C225" s="122" t="s">
        <v>468</v>
      </c>
      <c r="D225" s="122" t="s">
        <v>498</v>
      </c>
      <c r="E225" s="122" t="s">
        <v>528</v>
      </c>
      <c r="F225" s="122" t="s">
        <v>558</v>
      </c>
      <c r="G225" s="122" t="s">
        <v>588</v>
      </c>
      <c r="H225" s="122" t="s">
        <v>618</v>
      </c>
      <c r="I225" s="122" t="s">
        <v>648</v>
      </c>
      <c r="J225" s="122" t="s">
        <v>678</v>
      </c>
      <c r="K225" s="122" t="s">
        <v>708</v>
      </c>
      <c r="L225" s="122" t="s">
        <v>738</v>
      </c>
      <c r="M225" s="122" t="s">
        <v>768</v>
      </c>
      <c r="N225" s="3" t="s">
        <v>447</v>
      </c>
      <c r="O225" s="427" t="s">
        <v>409</v>
      </c>
      <c r="P225" s="122" t="s">
        <v>469</v>
      </c>
      <c r="Q225" s="122" t="s">
        <v>499</v>
      </c>
      <c r="R225" s="122" t="s">
        <v>529</v>
      </c>
      <c r="S225" s="122" t="s">
        <v>559</v>
      </c>
      <c r="T225" s="122" t="s">
        <v>589</v>
      </c>
      <c r="U225" s="122" t="s">
        <v>619</v>
      </c>
      <c r="V225" s="122" t="s">
        <v>649</v>
      </c>
      <c r="W225" s="122" t="s">
        <v>679</v>
      </c>
      <c r="X225" s="122" t="s">
        <v>709</v>
      </c>
      <c r="Y225" s="122" t="s">
        <v>739</v>
      </c>
      <c r="Z225" s="122" t="s">
        <v>769</v>
      </c>
      <c r="AB225" s="427" t="s">
        <v>410</v>
      </c>
      <c r="AC225" s="122" t="s">
        <v>470</v>
      </c>
      <c r="AD225" s="122" t="s">
        <v>500</v>
      </c>
      <c r="AE225" s="122" t="s">
        <v>530</v>
      </c>
      <c r="AF225" s="122" t="s">
        <v>560</v>
      </c>
      <c r="AG225" s="122" t="s">
        <v>590</v>
      </c>
      <c r="AH225" s="122" t="s">
        <v>620</v>
      </c>
      <c r="AI225" s="122" t="s">
        <v>650</v>
      </c>
      <c r="AJ225" s="122" t="s">
        <v>680</v>
      </c>
      <c r="AK225" s="122" t="s">
        <v>710</v>
      </c>
      <c r="AL225" s="122" t="s">
        <v>740</v>
      </c>
      <c r="AM225" s="122" t="s">
        <v>770</v>
      </c>
      <c r="AO225" s="427" t="s">
        <v>411</v>
      </c>
      <c r="AP225" s="122" t="s">
        <v>471</v>
      </c>
      <c r="AQ225" s="122" t="s">
        <v>501</v>
      </c>
      <c r="AR225" s="122" t="s">
        <v>531</v>
      </c>
      <c r="AS225" s="122" t="s">
        <v>561</v>
      </c>
      <c r="AT225" s="122" t="s">
        <v>591</v>
      </c>
      <c r="AU225" s="122" t="s">
        <v>621</v>
      </c>
      <c r="AV225" s="122" t="s">
        <v>651</v>
      </c>
      <c r="AW225" s="122" t="s">
        <v>681</v>
      </c>
      <c r="AX225" s="122" t="s">
        <v>711</v>
      </c>
      <c r="AY225" s="122" t="s">
        <v>741</v>
      </c>
      <c r="AZ225" s="122" t="s">
        <v>771</v>
      </c>
      <c r="BB225" s="427" t="s">
        <v>412</v>
      </c>
      <c r="BC225" s="122" t="s">
        <v>472</v>
      </c>
      <c r="BD225" s="122" t="s">
        <v>502</v>
      </c>
      <c r="BE225" s="122" t="s">
        <v>532</v>
      </c>
      <c r="BF225" s="122" t="s">
        <v>562</v>
      </c>
      <c r="BG225" s="122" t="s">
        <v>592</v>
      </c>
      <c r="BH225" s="122" t="s">
        <v>622</v>
      </c>
      <c r="BI225" s="122" t="s">
        <v>652</v>
      </c>
      <c r="BJ225" s="122" t="s">
        <v>682</v>
      </c>
      <c r="BK225" s="122" t="s">
        <v>712</v>
      </c>
      <c r="BL225" s="122" t="s">
        <v>742</v>
      </c>
      <c r="BM225" s="122" t="s">
        <v>772</v>
      </c>
      <c r="BO225" s="427" t="s">
        <v>413</v>
      </c>
      <c r="BP225" s="122" t="s">
        <v>473</v>
      </c>
      <c r="BQ225" s="122" t="s">
        <v>503</v>
      </c>
      <c r="BR225" s="122" t="s">
        <v>533</v>
      </c>
      <c r="BS225" s="122" t="s">
        <v>563</v>
      </c>
      <c r="BT225" s="122" t="s">
        <v>593</v>
      </c>
      <c r="BU225" s="122" t="s">
        <v>623</v>
      </c>
      <c r="BV225" s="122" t="s">
        <v>653</v>
      </c>
      <c r="BW225" s="122" t="s">
        <v>683</v>
      </c>
      <c r="BX225" s="122" t="s">
        <v>713</v>
      </c>
      <c r="BY225" s="122" t="s">
        <v>743</v>
      </c>
      <c r="BZ225" s="122" t="s">
        <v>773</v>
      </c>
      <c r="CB225" s="427" t="s">
        <v>414</v>
      </c>
      <c r="CC225" s="122" t="s">
        <v>474</v>
      </c>
      <c r="CD225" s="122" t="s">
        <v>504</v>
      </c>
      <c r="CE225" s="122" t="s">
        <v>534</v>
      </c>
      <c r="CF225" s="122" t="s">
        <v>564</v>
      </c>
      <c r="CG225" s="122" t="s">
        <v>594</v>
      </c>
      <c r="CH225" s="122" t="s">
        <v>624</v>
      </c>
      <c r="CI225" s="122" t="s">
        <v>654</v>
      </c>
      <c r="CJ225" s="122" t="s">
        <v>684</v>
      </c>
      <c r="CK225" s="122" t="s">
        <v>714</v>
      </c>
      <c r="CL225" s="122" t="s">
        <v>744</v>
      </c>
      <c r="CM225" s="122" t="s">
        <v>774</v>
      </c>
      <c r="CO225" s="427" t="s">
        <v>415</v>
      </c>
      <c r="CP225" s="122" t="s">
        <v>475</v>
      </c>
      <c r="CQ225" s="122" t="s">
        <v>505</v>
      </c>
      <c r="CR225" s="122" t="s">
        <v>535</v>
      </c>
      <c r="CS225" s="122" t="s">
        <v>565</v>
      </c>
      <c r="CT225" s="122" t="s">
        <v>595</v>
      </c>
      <c r="CU225" s="122" t="s">
        <v>625</v>
      </c>
      <c r="CV225" s="122" t="s">
        <v>655</v>
      </c>
      <c r="CW225" s="122" t="s">
        <v>685</v>
      </c>
      <c r="CX225" s="122" t="s">
        <v>715</v>
      </c>
      <c r="CY225" s="122" t="s">
        <v>745</v>
      </c>
      <c r="CZ225" s="122" t="s">
        <v>775</v>
      </c>
      <c r="DB225" s="427" t="s">
        <v>416</v>
      </c>
      <c r="DC225" s="122" t="s">
        <v>476</v>
      </c>
      <c r="DD225" s="122" t="s">
        <v>506</v>
      </c>
      <c r="DE225" s="122" t="s">
        <v>536</v>
      </c>
      <c r="DF225" s="122" t="s">
        <v>566</v>
      </c>
      <c r="DG225" s="122" t="s">
        <v>596</v>
      </c>
      <c r="DH225" s="122" t="s">
        <v>626</v>
      </c>
      <c r="DI225" s="122" t="s">
        <v>656</v>
      </c>
      <c r="DJ225" s="122" t="s">
        <v>686</v>
      </c>
      <c r="DK225" s="122" t="s">
        <v>716</v>
      </c>
      <c r="DL225" s="122" t="s">
        <v>746</v>
      </c>
      <c r="DM225" s="122" t="s">
        <v>776</v>
      </c>
      <c r="DO225" s="427" t="s">
        <v>417</v>
      </c>
      <c r="DP225" s="122" t="s">
        <v>477</v>
      </c>
      <c r="DQ225" s="122" t="s">
        <v>507</v>
      </c>
      <c r="DR225" s="122" t="s">
        <v>537</v>
      </c>
      <c r="DS225" s="122" t="s">
        <v>567</v>
      </c>
      <c r="DT225" s="122" t="s">
        <v>597</v>
      </c>
      <c r="DU225" s="122" t="s">
        <v>627</v>
      </c>
      <c r="DV225" s="122" t="s">
        <v>657</v>
      </c>
      <c r="DW225" s="122" t="s">
        <v>687</v>
      </c>
      <c r="DX225" s="122" t="s">
        <v>717</v>
      </c>
      <c r="DY225" s="122" t="s">
        <v>747</v>
      </c>
      <c r="DZ225" s="122" t="s">
        <v>777</v>
      </c>
    </row>
    <row r="226" spans="2:130" s="3" customFormat="1" ht="15" customHeight="1" x14ac:dyDescent="0.25">
      <c r="B226" s="426"/>
      <c r="C226" s="126" t="s">
        <v>447</v>
      </c>
      <c r="D226" s="126" t="s">
        <v>447</v>
      </c>
      <c r="E226" s="126" t="s">
        <v>447</v>
      </c>
      <c r="F226" s="126" t="s">
        <v>447</v>
      </c>
      <c r="G226" s="126" t="s">
        <v>447</v>
      </c>
      <c r="H226" s="126" t="s">
        <v>447</v>
      </c>
      <c r="I226" s="126" t="s">
        <v>447</v>
      </c>
      <c r="J226" s="110" t="s">
        <v>1472</v>
      </c>
      <c r="K226" s="110" t="s">
        <v>1534</v>
      </c>
      <c r="L226" s="110" t="s">
        <v>1473</v>
      </c>
      <c r="M226" s="110" t="s">
        <v>1474</v>
      </c>
      <c r="N226" s="3" t="s">
        <v>447</v>
      </c>
      <c r="O226" s="426"/>
      <c r="P226" s="126" t="s">
        <v>447</v>
      </c>
      <c r="Q226" s="126" t="s">
        <v>447</v>
      </c>
      <c r="R226" s="126" t="s">
        <v>447</v>
      </c>
      <c r="S226" s="126" t="s">
        <v>447</v>
      </c>
      <c r="T226" s="126" t="s">
        <v>447</v>
      </c>
      <c r="U226" s="126" t="s">
        <v>447</v>
      </c>
      <c r="V226" s="126" t="s">
        <v>447</v>
      </c>
      <c r="W226" s="110" t="s">
        <v>1472</v>
      </c>
      <c r="X226" s="110" t="s">
        <v>1534</v>
      </c>
      <c r="Y226" s="110" t="s">
        <v>1473</v>
      </c>
      <c r="Z226" s="110" t="s">
        <v>1474</v>
      </c>
      <c r="AB226" s="426"/>
      <c r="AC226" s="126" t="s">
        <v>447</v>
      </c>
      <c r="AD226" s="126" t="s">
        <v>447</v>
      </c>
      <c r="AE226" s="126" t="s">
        <v>447</v>
      </c>
      <c r="AF226" s="126" t="s">
        <v>447</v>
      </c>
      <c r="AG226" s="126" t="s">
        <v>447</v>
      </c>
      <c r="AH226" s="126" t="s">
        <v>447</v>
      </c>
      <c r="AI226" s="126" t="s">
        <v>447</v>
      </c>
      <c r="AJ226" s="110" t="s">
        <v>1472</v>
      </c>
      <c r="AK226" s="110" t="s">
        <v>1534</v>
      </c>
      <c r="AL226" s="110" t="s">
        <v>1473</v>
      </c>
      <c r="AM226" s="110" t="s">
        <v>1474</v>
      </c>
      <c r="AO226" s="426"/>
      <c r="AP226" s="126" t="s">
        <v>447</v>
      </c>
      <c r="AQ226" s="126" t="s">
        <v>447</v>
      </c>
      <c r="AR226" s="126" t="s">
        <v>447</v>
      </c>
      <c r="AS226" s="126" t="s">
        <v>447</v>
      </c>
      <c r="AT226" s="126" t="s">
        <v>447</v>
      </c>
      <c r="AU226" s="126" t="s">
        <v>447</v>
      </c>
      <c r="AV226" s="126" t="s">
        <v>447</v>
      </c>
      <c r="AW226" s="110" t="s">
        <v>1472</v>
      </c>
      <c r="AX226" s="110" t="s">
        <v>1534</v>
      </c>
      <c r="AY226" s="110" t="s">
        <v>1473</v>
      </c>
      <c r="AZ226" s="110" t="s">
        <v>1474</v>
      </c>
      <c r="BB226" s="426"/>
      <c r="BC226" s="126" t="s">
        <v>447</v>
      </c>
      <c r="BD226" s="126" t="s">
        <v>447</v>
      </c>
      <c r="BE226" s="126" t="s">
        <v>447</v>
      </c>
      <c r="BF226" s="126" t="s">
        <v>447</v>
      </c>
      <c r="BG226" s="126" t="s">
        <v>447</v>
      </c>
      <c r="BH226" s="126" t="s">
        <v>447</v>
      </c>
      <c r="BI226" s="126" t="s">
        <v>447</v>
      </c>
      <c r="BJ226" s="110" t="s">
        <v>1472</v>
      </c>
      <c r="BK226" s="110" t="s">
        <v>1534</v>
      </c>
      <c r="BL226" s="110" t="s">
        <v>1473</v>
      </c>
      <c r="BM226" s="110" t="s">
        <v>1474</v>
      </c>
      <c r="BO226" s="426"/>
      <c r="BP226" s="126" t="s">
        <v>447</v>
      </c>
      <c r="BQ226" s="126" t="s">
        <v>447</v>
      </c>
      <c r="BR226" s="126" t="s">
        <v>447</v>
      </c>
      <c r="BS226" s="126" t="s">
        <v>447</v>
      </c>
      <c r="BT226" s="126" t="s">
        <v>447</v>
      </c>
      <c r="BU226" s="126" t="s">
        <v>447</v>
      </c>
      <c r="BV226" s="126" t="s">
        <v>447</v>
      </c>
      <c r="BW226" s="110" t="s">
        <v>1472</v>
      </c>
      <c r="BX226" s="110" t="s">
        <v>1534</v>
      </c>
      <c r="BY226" s="110" t="s">
        <v>1473</v>
      </c>
      <c r="BZ226" s="110" t="s">
        <v>1474</v>
      </c>
      <c r="CB226" s="426"/>
      <c r="CC226" s="126" t="s">
        <v>447</v>
      </c>
      <c r="CD226" s="126" t="s">
        <v>447</v>
      </c>
      <c r="CE226" s="126" t="s">
        <v>447</v>
      </c>
      <c r="CF226" s="126" t="s">
        <v>447</v>
      </c>
      <c r="CG226" s="126" t="s">
        <v>447</v>
      </c>
      <c r="CH226" s="126" t="s">
        <v>447</v>
      </c>
      <c r="CI226" s="126" t="s">
        <v>447</v>
      </c>
      <c r="CJ226" s="110" t="s">
        <v>1472</v>
      </c>
      <c r="CK226" s="110" t="s">
        <v>1534</v>
      </c>
      <c r="CL226" s="110" t="s">
        <v>1473</v>
      </c>
      <c r="CM226" s="110" t="s">
        <v>1474</v>
      </c>
      <c r="CO226" s="426"/>
      <c r="CP226" s="126" t="s">
        <v>447</v>
      </c>
      <c r="CQ226" s="126" t="s">
        <v>447</v>
      </c>
      <c r="CR226" s="126" t="s">
        <v>447</v>
      </c>
      <c r="CS226" s="126" t="s">
        <v>447</v>
      </c>
      <c r="CT226" s="126" t="s">
        <v>447</v>
      </c>
      <c r="CU226" s="126" t="s">
        <v>447</v>
      </c>
      <c r="CV226" s="126" t="s">
        <v>447</v>
      </c>
      <c r="CW226" s="110" t="s">
        <v>1472</v>
      </c>
      <c r="CX226" s="110" t="s">
        <v>1534</v>
      </c>
      <c r="CY226" s="110" t="s">
        <v>1473</v>
      </c>
      <c r="CZ226" s="110" t="s">
        <v>1474</v>
      </c>
      <c r="DB226" s="426"/>
      <c r="DC226" s="126" t="s">
        <v>447</v>
      </c>
      <c r="DD226" s="126" t="s">
        <v>447</v>
      </c>
      <c r="DE226" s="126" t="s">
        <v>447</v>
      </c>
      <c r="DF226" s="126" t="s">
        <v>447</v>
      </c>
      <c r="DG226" s="126" t="s">
        <v>447</v>
      </c>
      <c r="DH226" s="126" t="s">
        <v>447</v>
      </c>
      <c r="DI226" s="126" t="s">
        <v>447</v>
      </c>
      <c r="DJ226" s="110" t="s">
        <v>1472</v>
      </c>
      <c r="DK226" s="110" t="s">
        <v>1534</v>
      </c>
      <c r="DL226" s="110" t="s">
        <v>1473</v>
      </c>
      <c r="DM226" s="110" t="s">
        <v>1474</v>
      </c>
      <c r="DO226" s="426"/>
      <c r="DP226" s="126" t="s">
        <v>447</v>
      </c>
      <c r="DQ226" s="126" t="s">
        <v>447</v>
      </c>
      <c r="DR226" s="126" t="s">
        <v>447</v>
      </c>
      <c r="DS226" s="126" t="s">
        <v>447</v>
      </c>
      <c r="DT226" s="126" t="s">
        <v>447</v>
      </c>
      <c r="DU226" s="126" t="s">
        <v>447</v>
      </c>
      <c r="DV226" s="126" t="s">
        <v>447</v>
      </c>
      <c r="DW226" s="110" t="s">
        <v>1472</v>
      </c>
      <c r="DX226" s="110" t="s">
        <v>1534</v>
      </c>
      <c r="DY226" s="110" t="s">
        <v>1473</v>
      </c>
      <c r="DZ226" s="110" t="s">
        <v>1474</v>
      </c>
    </row>
    <row r="227" spans="2:130" s="3" customFormat="1" ht="15" customHeight="1" x14ac:dyDescent="0.25">
      <c r="B227" s="426"/>
      <c r="C227" s="126" t="s">
        <v>447</v>
      </c>
      <c r="D227" s="126" t="s">
        <v>447</v>
      </c>
      <c r="E227" s="126" t="s">
        <v>447</v>
      </c>
      <c r="F227" s="126" t="s">
        <v>447</v>
      </c>
      <c r="G227" s="126" t="s">
        <v>447</v>
      </c>
      <c r="H227" s="126" t="s">
        <v>447</v>
      </c>
      <c r="I227" s="126" t="s">
        <v>447</v>
      </c>
      <c r="J227" s="110" t="s">
        <v>1481</v>
      </c>
      <c r="K227" s="110" t="s">
        <v>1535</v>
      </c>
      <c r="L227" s="110" t="s">
        <v>1482</v>
      </c>
      <c r="M227" s="110" t="s">
        <v>1483</v>
      </c>
      <c r="N227" s="3" t="s">
        <v>447</v>
      </c>
      <c r="O227" s="426"/>
      <c r="P227" s="126" t="s">
        <v>447</v>
      </c>
      <c r="Q227" s="126" t="s">
        <v>447</v>
      </c>
      <c r="R227" s="126" t="s">
        <v>447</v>
      </c>
      <c r="S227" s="126" t="s">
        <v>447</v>
      </c>
      <c r="T227" s="126" t="s">
        <v>447</v>
      </c>
      <c r="U227" s="126" t="s">
        <v>447</v>
      </c>
      <c r="V227" s="126" t="s">
        <v>447</v>
      </c>
      <c r="W227" s="110" t="s">
        <v>1481</v>
      </c>
      <c r="X227" s="110" t="s">
        <v>1535</v>
      </c>
      <c r="Y227" s="110" t="s">
        <v>1482</v>
      </c>
      <c r="Z227" s="110" t="s">
        <v>1483</v>
      </c>
      <c r="AB227" s="426"/>
      <c r="AC227" s="126" t="s">
        <v>447</v>
      </c>
      <c r="AD227" s="126" t="s">
        <v>447</v>
      </c>
      <c r="AE227" s="126" t="s">
        <v>447</v>
      </c>
      <c r="AF227" s="126" t="s">
        <v>447</v>
      </c>
      <c r="AG227" s="126" t="s">
        <v>447</v>
      </c>
      <c r="AH227" s="126" t="s">
        <v>447</v>
      </c>
      <c r="AI227" s="126" t="s">
        <v>447</v>
      </c>
      <c r="AJ227" s="110" t="s">
        <v>1491</v>
      </c>
      <c r="AK227" s="110" t="s">
        <v>1444</v>
      </c>
      <c r="AL227" s="110" t="s">
        <v>1445</v>
      </c>
      <c r="AM227" s="110" t="s">
        <v>1446</v>
      </c>
      <c r="AO227" s="426"/>
      <c r="AP227" s="126" t="s">
        <v>447</v>
      </c>
      <c r="AQ227" s="126" t="s">
        <v>447</v>
      </c>
      <c r="AR227" s="126" t="s">
        <v>447</v>
      </c>
      <c r="AS227" s="126" t="s">
        <v>447</v>
      </c>
      <c r="AT227" s="126" t="s">
        <v>447</v>
      </c>
      <c r="AU227" s="126" t="s">
        <v>447</v>
      </c>
      <c r="AV227" s="126" t="s">
        <v>447</v>
      </c>
      <c r="AW227" s="110" t="s">
        <v>1481</v>
      </c>
      <c r="AX227" s="110" t="s">
        <v>1535</v>
      </c>
      <c r="AY227" s="110" t="s">
        <v>1482</v>
      </c>
      <c r="AZ227" s="110" t="s">
        <v>1483</v>
      </c>
      <c r="BB227" s="426"/>
      <c r="BC227" s="126" t="s">
        <v>447</v>
      </c>
      <c r="BD227" s="126" t="s">
        <v>447</v>
      </c>
      <c r="BE227" s="126" t="s">
        <v>447</v>
      </c>
      <c r="BF227" s="126" t="s">
        <v>447</v>
      </c>
      <c r="BG227" s="126" t="s">
        <v>447</v>
      </c>
      <c r="BH227" s="126" t="s">
        <v>447</v>
      </c>
      <c r="BI227" s="126" t="s">
        <v>447</v>
      </c>
      <c r="BJ227" s="110" t="s">
        <v>1491</v>
      </c>
      <c r="BK227" s="110" t="s">
        <v>1444</v>
      </c>
      <c r="BL227" s="110" t="s">
        <v>1445</v>
      </c>
      <c r="BM227" s="110" t="s">
        <v>1446</v>
      </c>
      <c r="BO227" s="426"/>
      <c r="BP227" s="126" t="s">
        <v>447</v>
      </c>
      <c r="BQ227" s="126" t="s">
        <v>447</v>
      </c>
      <c r="BR227" s="126" t="s">
        <v>447</v>
      </c>
      <c r="BS227" s="126" t="s">
        <v>447</v>
      </c>
      <c r="BT227" s="126" t="s">
        <v>447</v>
      </c>
      <c r="BU227" s="126" t="s">
        <v>447</v>
      </c>
      <c r="BV227" s="126" t="s">
        <v>447</v>
      </c>
      <c r="BW227" s="110" t="s">
        <v>1481</v>
      </c>
      <c r="BX227" s="110" t="s">
        <v>1535</v>
      </c>
      <c r="BY227" s="110" t="s">
        <v>1482</v>
      </c>
      <c r="BZ227" s="110" t="s">
        <v>1483</v>
      </c>
      <c r="CB227" s="426"/>
      <c r="CC227" s="126" t="s">
        <v>447</v>
      </c>
      <c r="CD227" s="126" t="s">
        <v>447</v>
      </c>
      <c r="CE227" s="126" t="s">
        <v>447</v>
      </c>
      <c r="CF227" s="126" t="s">
        <v>447</v>
      </c>
      <c r="CG227" s="126" t="s">
        <v>447</v>
      </c>
      <c r="CH227" s="126" t="s">
        <v>447</v>
      </c>
      <c r="CI227" s="126" t="s">
        <v>447</v>
      </c>
      <c r="CJ227" s="110" t="s">
        <v>1491</v>
      </c>
      <c r="CK227" s="110" t="s">
        <v>1444</v>
      </c>
      <c r="CL227" s="110" t="s">
        <v>1445</v>
      </c>
      <c r="CM227" s="110" t="s">
        <v>1446</v>
      </c>
      <c r="CO227" s="426"/>
      <c r="CP227" s="126" t="s">
        <v>447</v>
      </c>
      <c r="CQ227" s="126" t="s">
        <v>447</v>
      </c>
      <c r="CR227" s="126" t="s">
        <v>447</v>
      </c>
      <c r="CS227" s="126" t="s">
        <v>447</v>
      </c>
      <c r="CT227" s="126" t="s">
        <v>447</v>
      </c>
      <c r="CU227" s="126" t="s">
        <v>447</v>
      </c>
      <c r="CV227" s="126" t="s">
        <v>447</v>
      </c>
      <c r="CW227" s="110" t="s">
        <v>1481</v>
      </c>
      <c r="CX227" s="110" t="s">
        <v>1535</v>
      </c>
      <c r="CY227" s="110" t="s">
        <v>1482</v>
      </c>
      <c r="CZ227" s="110" t="s">
        <v>1483</v>
      </c>
      <c r="DB227" s="426"/>
      <c r="DC227" s="126" t="s">
        <v>447</v>
      </c>
      <c r="DD227" s="126" t="s">
        <v>447</v>
      </c>
      <c r="DE227" s="126" t="s">
        <v>447</v>
      </c>
      <c r="DF227" s="126" t="s">
        <v>447</v>
      </c>
      <c r="DG227" s="126" t="s">
        <v>447</v>
      </c>
      <c r="DH227" s="126" t="s">
        <v>447</v>
      </c>
      <c r="DI227" s="126" t="s">
        <v>447</v>
      </c>
      <c r="DJ227" s="110" t="s">
        <v>1481</v>
      </c>
      <c r="DK227" s="110" t="s">
        <v>1535</v>
      </c>
      <c r="DL227" s="110" t="s">
        <v>1482</v>
      </c>
      <c r="DM227" s="110" t="s">
        <v>1483</v>
      </c>
      <c r="DO227" s="426"/>
      <c r="DP227" s="126" t="s">
        <v>447</v>
      </c>
      <c r="DQ227" s="126" t="s">
        <v>447</v>
      </c>
      <c r="DR227" s="126" t="s">
        <v>447</v>
      </c>
      <c r="DS227" s="126" t="s">
        <v>447</v>
      </c>
      <c r="DT227" s="126" t="s">
        <v>447</v>
      </c>
      <c r="DU227" s="126" t="s">
        <v>447</v>
      </c>
      <c r="DV227" s="126" t="s">
        <v>447</v>
      </c>
      <c r="DW227" s="110" t="s">
        <v>1481</v>
      </c>
      <c r="DX227" s="110" t="s">
        <v>1535</v>
      </c>
      <c r="DY227" s="110" t="s">
        <v>1482</v>
      </c>
      <c r="DZ227" s="110" t="s">
        <v>1483</v>
      </c>
    </row>
    <row r="228" spans="2:130" s="3" customFormat="1" ht="15" customHeight="1" x14ac:dyDescent="0.25">
      <c r="B228" s="426"/>
      <c r="C228" s="126" t="s">
        <v>447</v>
      </c>
      <c r="D228" s="126" t="s">
        <v>447</v>
      </c>
      <c r="E228" s="126" t="s">
        <v>447</v>
      </c>
      <c r="F228" s="126" t="s">
        <v>447</v>
      </c>
      <c r="G228" s="126" t="s">
        <v>447</v>
      </c>
      <c r="H228" s="126" t="s">
        <v>447</v>
      </c>
      <c r="I228" s="126" t="s">
        <v>447</v>
      </c>
      <c r="J228" s="110" t="s">
        <v>1453</v>
      </c>
      <c r="K228" s="110" t="s">
        <v>1444</v>
      </c>
      <c r="L228" s="110" t="s">
        <v>1445</v>
      </c>
      <c r="M228" s="110" t="s">
        <v>1446</v>
      </c>
      <c r="N228" s="3" t="s">
        <v>447</v>
      </c>
      <c r="O228" s="426"/>
      <c r="P228" s="126" t="s">
        <v>447</v>
      </c>
      <c r="Q228" s="126" t="s">
        <v>447</v>
      </c>
      <c r="R228" s="126" t="s">
        <v>447</v>
      </c>
      <c r="S228" s="126" t="s">
        <v>447</v>
      </c>
      <c r="T228" s="126" t="s">
        <v>447</v>
      </c>
      <c r="U228" s="126" t="s">
        <v>447</v>
      </c>
      <c r="V228" s="126" t="s">
        <v>447</v>
      </c>
      <c r="W228" s="110" t="s">
        <v>1453</v>
      </c>
      <c r="X228" s="110" t="s">
        <v>1444</v>
      </c>
      <c r="Y228" s="110" t="s">
        <v>1445</v>
      </c>
      <c r="Z228" s="110" t="s">
        <v>1446</v>
      </c>
      <c r="AB228" s="426"/>
      <c r="AC228" s="126" t="s">
        <v>447</v>
      </c>
      <c r="AD228" s="126" t="s">
        <v>447</v>
      </c>
      <c r="AE228" s="126" t="s">
        <v>447</v>
      </c>
      <c r="AF228" s="126" t="s">
        <v>447</v>
      </c>
      <c r="AG228" s="126" t="s">
        <v>447</v>
      </c>
      <c r="AH228" s="126" t="s">
        <v>447</v>
      </c>
      <c r="AI228" s="126" t="s">
        <v>447</v>
      </c>
      <c r="AJ228" s="110" t="s">
        <v>1511</v>
      </c>
      <c r="AK228" s="110" t="s">
        <v>1536</v>
      </c>
      <c r="AL228" s="110" t="s">
        <v>1492</v>
      </c>
      <c r="AM228" s="110" t="s">
        <v>1493</v>
      </c>
      <c r="AO228" s="426"/>
      <c r="AP228" s="126" t="s">
        <v>447</v>
      </c>
      <c r="AQ228" s="126" t="s">
        <v>447</v>
      </c>
      <c r="AR228" s="126" t="s">
        <v>447</v>
      </c>
      <c r="AS228" s="126" t="s">
        <v>447</v>
      </c>
      <c r="AT228" s="126" t="s">
        <v>447</v>
      </c>
      <c r="AU228" s="126" t="s">
        <v>447</v>
      </c>
      <c r="AV228" s="126" t="s">
        <v>447</v>
      </c>
      <c r="AW228" s="110" t="s">
        <v>1453</v>
      </c>
      <c r="AX228" s="110" t="s">
        <v>1444</v>
      </c>
      <c r="AY228" s="110" t="s">
        <v>1445</v>
      </c>
      <c r="AZ228" s="110" t="s">
        <v>1446</v>
      </c>
      <c r="BB228" s="426"/>
      <c r="BC228" s="126" t="s">
        <v>447</v>
      </c>
      <c r="BD228" s="126" t="s">
        <v>447</v>
      </c>
      <c r="BE228" s="126" t="s">
        <v>447</v>
      </c>
      <c r="BF228" s="126" t="s">
        <v>447</v>
      </c>
      <c r="BG228" s="126" t="s">
        <v>447</v>
      </c>
      <c r="BH228" s="126" t="s">
        <v>447</v>
      </c>
      <c r="BI228" s="126" t="s">
        <v>447</v>
      </c>
      <c r="BJ228" s="110" t="s">
        <v>1511</v>
      </c>
      <c r="BK228" s="110" t="s">
        <v>1536</v>
      </c>
      <c r="BL228" s="110" t="s">
        <v>1492</v>
      </c>
      <c r="BM228" s="110" t="s">
        <v>1493</v>
      </c>
      <c r="BO228" s="426"/>
      <c r="BP228" s="126" t="s">
        <v>447</v>
      </c>
      <c r="BQ228" s="126" t="s">
        <v>447</v>
      </c>
      <c r="BR228" s="126" t="s">
        <v>447</v>
      </c>
      <c r="BS228" s="126" t="s">
        <v>447</v>
      </c>
      <c r="BT228" s="126" t="s">
        <v>447</v>
      </c>
      <c r="BU228" s="126" t="s">
        <v>447</v>
      </c>
      <c r="BV228" s="126" t="s">
        <v>447</v>
      </c>
      <c r="BW228" s="110" t="s">
        <v>1453</v>
      </c>
      <c r="BX228" s="110" t="s">
        <v>1444</v>
      </c>
      <c r="BY228" s="110" t="s">
        <v>1445</v>
      </c>
      <c r="BZ228" s="110" t="s">
        <v>1446</v>
      </c>
      <c r="CB228" s="426"/>
      <c r="CC228" s="126" t="s">
        <v>447</v>
      </c>
      <c r="CD228" s="126" t="s">
        <v>447</v>
      </c>
      <c r="CE228" s="126" t="s">
        <v>447</v>
      </c>
      <c r="CF228" s="126" t="s">
        <v>447</v>
      </c>
      <c r="CG228" s="126" t="s">
        <v>447</v>
      </c>
      <c r="CH228" s="126" t="s">
        <v>447</v>
      </c>
      <c r="CI228" s="126" t="s">
        <v>447</v>
      </c>
      <c r="CJ228" s="110" t="s">
        <v>1511</v>
      </c>
      <c r="CK228" s="110" t="s">
        <v>1536</v>
      </c>
      <c r="CL228" s="110" t="s">
        <v>1492</v>
      </c>
      <c r="CM228" s="110" t="s">
        <v>1493</v>
      </c>
      <c r="CO228" s="426"/>
      <c r="CP228" s="126" t="s">
        <v>447</v>
      </c>
      <c r="CQ228" s="126" t="s">
        <v>447</v>
      </c>
      <c r="CR228" s="126" t="s">
        <v>447</v>
      </c>
      <c r="CS228" s="126" t="s">
        <v>447</v>
      </c>
      <c r="CT228" s="126" t="s">
        <v>447</v>
      </c>
      <c r="CU228" s="126" t="s">
        <v>447</v>
      </c>
      <c r="CV228" s="126" t="s">
        <v>447</v>
      </c>
      <c r="CW228" s="110" t="s">
        <v>1453</v>
      </c>
      <c r="CX228" s="110" t="s">
        <v>1444</v>
      </c>
      <c r="CY228" s="110" t="s">
        <v>1445</v>
      </c>
      <c r="CZ228" s="110" t="s">
        <v>1446</v>
      </c>
      <c r="DB228" s="426"/>
      <c r="DC228" s="126" t="s">
        <v>447</v>
      </c>
      <c r="DD228" s="126" t="s">
        <v>447</v>
      </c>
      <c r="DE228" s="126" t="s">
        <v>447</v>
      </c>
      <c r="DF228" s="126" t="s">
        <v>447</v>
      </c>
      <c r="DG228" s="126" t="s">
        <v>447</v>
      </c>
      <c r="DH228" s="126" t="s">
        <v>447</v>
      </c>
      <c r="DI228" s="126" t="s">
        <v>447</v>
      </c>
      <c r="DJ228" s="110" t="s">
        <v>1453</v>
      </c>
      <c r="DK228" s="110" t="s">
        <v>1444</v>
      </c>
      <c r="DL228" s="110" t="s">
        <v>1445</v>
      </c>
      <c r="DM228" s="110" t="s">
        <v>1446</v>
      </c>
      <c r="DO228" s="426"/>
      <c r="DP228" s="126" t="s">
        <v>447</v>
      </c>
      <c r="DQ228" s="126" t="s">
        <v>447</v>
      </c>
      <c r="DR228" s="126" t="s">
        <v>447</v>
      </c>
      <c r="DS228" s="126" t="s">
        <v>447</v>
      </c>
      <c r="DT228" s="126" t="s">
        <v>447</v>
      </c>
      <c r="DU228" s="126" t="s">
        <v>447</v>
      </c>
      <c r="DV228" s="126" t="s">
        <v>447</v>
      </c>
      <c r="DW228" s="110" t="s">
        <v>1453</v>
      </c>
      <c r="DX228" s="110" t="s">
        <v>1444</v>
      </c>
      <c r="DY228" s="110" t="s">
        <v>1445</v>
      </c>
      <c r="DZ228" s="110" t="s">
        <v>1446</v>
      </c>
    </row>
    <row r="229" spans="2:130" s="3" customFormat="1" ht="15" customHeight="1" x14ac:dyDescent="0.25">
      <c r="B229" s="426"/>
      <c r="C229" s="126" t="s">
        <v>447</v>
      </c>
      <c r="D229" s="126" t="s">
        <v>447</v>
      </c>
      <c r="E229" s="126" t="s">
        <v>447</v>
      </c>
      <c r="F229" s="126" t="s">
        <v>447</v>
      </c>
      <c r="G229" s="126" t="s">
        <v>447</v>
      </c>
      <c r="H229" s="126" t="s">
        <v>447</v>
      </c>
      <c r="I229" s="126" t="s">
        <v>447</v>
      </c>
      <c r="J229" s="110" t="s">
        <v>1491</v>
      </c>
      <c r="K229" s="110" t="s">
        <v>1454</v>
      </c>
      <c r="L229" s="110" t="s">
        <v>1455</v>
      </c>
      <c r="M229" s="110" t="s">
        <v>1493</v>
      </c>
      <c r="N229" s="3" t="s">
        <v>447</v>
      </c>
      <c r="O229" s="426"/>
      <c r="P229" s="126" t="s">
        <v>447</v>
      </c>
      <c r="Q229" s="126" t="s">
        <v>447</v>
      </c>
      <c r="R229" s="126" t="s">
        <v>447</v>
      </c>
      <c r="S229" s="126" t="s">
        <v>447</v>
      </c>
      <c r="T229" s="126" t="s">
        <v>447</v>
      </c>
      <c r="U229" s="126" t="s">
        <v>447</v>
      </c>
      <c r="V229" s="126" t="s">
        <v>447</v>
      </c>
      <c r="W229" s="110" t="s">
        <v>1491</v>
      </c>
      <c r="X229" s="110" t="s">
        <v>1454</v>
      </c>
      <c r="Y229" s="110" t="s">
        <v>1455</v>
      </c>
      <c r="Z229" s="110" t="s">
        <v>1493</v>
      </c>
      <c r="AB229" s="426"/>
      <c r="AC229" s="126" t="s">
        <v>447</v>
      </c>
      <c r="AD229" s="126" t="s">
        <v>447</v>
      </c>
      <c r="AE229" s="126" t="s">
        <v>447</v>
      </c>
      <c r="AF229" s="126" t="s">
        <v>447</v>
      </c>
      <c r="AG229" s="126" t="s">
        <v>447</v>
      </c>
      <c r="AH229" s="126" t="s">
        <v>447</v>
      </c>
      <c r="AI229" s="126" t="s">
        <v>447</v>
      </c>
      <c r="AJ229" s="110" t="s">
        <v>1521</v>
      </c>
      <c r="AK229" s="110" t="s">
        <v>1538</v>
      </c>
      <c r="AL229" s="110" t="s">
        <v>1512</v>
      </c>
      <c r="AM229" s="110" t="s">
        <v>1513</v>
      </c>
      <c r="AO229" s="426"/>
      <c r="AP229" s="126" t="s">
        <v>447</v>
      </c>
      <c r="AQ229" s="126" t="s">
        <v>447</v>
      </c>
      <c r="AR229" s="126" t="s">
        <v>447</v>
      </c>
      <c r="AS229" s="126" t="s">
        <v>447</v>
      </c>
      <c r="AT229" s="126" t="s">
        <v>447</v>
      </c>
      <c r="AU229" s="126" t="s">
        <v>447</v>
      </c>
      <c r="AV229" s="126" t="s">
        <v>447</v>
      </c>
      <c r="AW229" s="110" t="s">
        <v>1491</v>
      </c>
      <c r="AX229" s="110" t="s">
        <v>1454</v>
      </c>
      <c r="AY229" s="110" t="s">
        <v>1455</v>
      </c>
      <c r="AZ229" s="110" t="s">
        <v>1493</v>
      </c>
      <c r="BB229" s="426"/>
      <c r="BC229" s="126" t="s">
        <v>447</v>
      </c>
      <c r="BD229" s="126" t="s">
        <v>447</v>
      </c>
      <c r="BE229" s="126" t="s">
        <v>447</v>
      </c>
      <c r="BF229" s="126" t="s">
        <v>447</v>
      </c>
      <c r="BG229" s="126" t="s">
        <v>447</v>
      </c>
      <c r="BH229" s="126" t="s">
        <v>447</v>
      </c>
      <c r="BI229" s="126" t="s">
        <v>447</v>
      </c>
      <c r="BJ229" s="3" t="s">
        <v>1521</v>
      </c>
      <c r="BK229" s="110" t="s">
        <v>1538</v>
      </c>
      <c r="BL229" s="110" t="s">
        <v>1512</v>
      </c>
      <c r="BM229" s="110" t="s">
        <v>1513</v>
      </c>
      <c r="BO229" s="426"/>
      <c r="BP229" s="126" t="s">
        <v>447</v>
      </c>
      <c r="BQ229" s="126" t="s">
        <v>447</v>
      </c>
      <c r="BR229" s="126" t="s">
        <v>447</v>
      </c>
      <c r="BS229" s="126" t="s">
        <v>447</v>
      </c>
      <c r="BT229" s="126" t="s">
        <v>447</v>
      </c>
      <c r="BU229" s="126" t="s">
        <v>447</v>
      </c>
      <c r="BV229" s="126" t="s">
        <v>447</v>
      </c>
      <c r="BW229" s="110" t="s">
        <v>1491</v>
      </c>
      <c r="BX229" s="110" t="s">
        <v>1454</v>
      </c>
      <c r="BY229" s="110" t="s">
        <v>1455</v>
      </c>
      <c r="BZ229" s="110" t="s">
        <v>1493</v>
      </c>
      <c r="CB229" s="426"/>
      <c r="CC229" s="126" t="s">
        <v>447</v>
      </c>
      <c r="CD229" s="126" t="s">
        <v>447</v>
      </c>
      <c r="CE229" s="126" t="s">
        <v>447</v>
      </c>
      <c r="CF229" s="126" t="s">
        <v>447</v>
      </c>
      <c r="CG229" s="126" t="s">
        <v>447</v>
      </c>
      <c r="CH229" s="126" t="s">
        <v>447</v>
      </c>
      <c r="CI229" s="126" t="s">
        <v>447</v>
      </c>
      <c r="CJ229" s="3" t="s">
        <v>1521</v>
      </c>
      <c r="CK229" s="110" t="s">
        <v>1538</v>
      </c>
      <c r="CL229" s="110" t="s">
        <v>1512</v>
      </c>
      <c r="CM229" s="110" t="s">
        <v>1513</v>
      </c>
      <c r="CO229" s="426"/>
      <c r="CP229" s="126" t="s">
        <v>447</v>
      </c>
      <c r="CQ229" s="126" t="s">
        <v>447</v>
      </c>
      <c r="CR229" s="126" t="s">
        <v>447</v>
      </c>
      <c r="CS229" s="126" t="s">
        <v>447</v>
      </c>
      <c r="CT229" s="126" t="s">
        <v>447</v>
      </c>
      <c r="CU229" s="126" t="s">
        <v>447</v>
      </c>
      <c r="CV229" s="126" t="s">
        <v>447</v>
      </c>
      <c r="CW229" s="110" t="s">
        <v>1491</v>
      </c>
      <c r="CX229" s="110" t="s">
        <v>1454</v>
      </c>
      <c r="CY229" s="110" t="s">
        <v>1455</v>
      </c>
      <c r="CZ229" s="110" t="s">
        <v>1493</v>
      </c>
      <c r="DB229" s="426"/>
      <c r="DC229" s="126" t="s">
        <v>447</v>
      </c>
      <c r="DD229" s="126" t="s">
        <v>447</v>
      </c>
      <c r="DE229" s="126" t="s">
        <v>447</v>
      </c>
      <c r="DF229" s="126" t="s">
        <v>447</v>
      </c>
      <c r="DG229" s="126" t="s">
        <v>447</v>
      </c>
      <c r="DH229" s="126" t="s">
        <v>447</v>
      </c>
      <c r="DI229" s="126" t="s">
        <v>447</v>
      </c>
      <c r="DJ229" s="110" t="s">
        <v>1491</v>
      </c>
      <c r="DK229" s="110" t="s">
        <v>1454</v>
      </c>
      <c r="DL229" s="110" t="s">
        <v>1455</v>
      </c>
      <c r="DM229" s="110" t="s">
        <v>1493</v>
      </c>
      <c r="DO229" s="426"/>
      <c r="DP229" s="126" t="s">
        <v>447</v>
      </c>
      <c r="DQ229" s="126" t="s">
        <v>447</v>
      </c>
      <c r="DR229" s="126" t="s">
        <v>447</v>
      </c>
      <c r="DS229" s="126" t="s">
        <v>447</v>
      </c>
      <c r="DT229" s="126" t="s">
        <v>447</v>
      </c>
      <c r="DU229" s="126" t="s">
        <v>447</v>
      </c>
      <c r="DV229" s="126" t="s">
        <v>447</v>
      </c>
      <c r="DW229" s="110" t="s">
        <v>1491</v>
      </c>
      <c r="DX229" s="110" t="s">
        <v>1454</v>
      </c>
      <c r="DY229" s="110" t="s">
        <v>1455</v>
      </c>
      <c r="DZ229" s="110" t="s">
        <v>1493</v>
      </c>
    </row>
    <row r="230" spans="2:130" s="3" customFormat="1" ht="15" customHeight="1" x14ac:dyDescent="0.25">
      <c r="B230" s="426"/>
      <c r="C230" s="126" t="s">
        <v>447</v>
      </c>
      <c r="D230" s="126" t="s">
        <v>447</v>
      </c>
      <c r="E230" s="126" t="s">
        <v>447</v>
      </c>
      <c r="F230" s="126" t="s">
        <v>447</v>
      </c>
      <c r="G230" s="126" t="s">
        <v>447</v>
      </c>
      <c r="H230" s="126" t="s">
        <v>447</v>
      </c>
      <c r="I230" s="126" t="s">
        <v>447</v>
      </c>
      <c r="J230" s="110" t="s">
        <v>1501</v>
      </c>
      <c r="K230" s="110" t="s">
        <v>1536</v>
      </c>
      <c r="L230" s="110" t="s">
        <v>1492</v>
      </c>
      <c r="M230" s="110" t="s">
        <v>1503</v>
      </c>
      <c r="N230" s="3" t="s">
        <v>447</v>
      </c>
      <c r="O230" s="426"/>
      <c r="P230" s="126" t="s">
        <v>447</v>
      </c>
      <c r="Q230" s="126" t="s">
        <v>447</v>
      </c>
      <c r="R230" s="126" t="s">
        <v>447</v>
      </c>
      <c r="S230" s="126" t="s">
        <v>447</v>
      </c>
      <c r="T230" s="126" t="s">
        <v>447</v>
      </c>
      <c r="U230" s="126" t="s">
        <v>447</v>
      </c>
      <c r="V230" s="126" t="s">
        <v>447</v>
      </c>
      <c r="W230" s="110" t="s">
        <v>1501</v>
      </c>
      <c r="X230" s="110" t="s">
        <v>1536</v>
      </c>
      <c r="Y230" s="110" t="s">
        <v>1492</v>
      </c>
      <c r="Z230" s="110" t="s">
        <v>1503</v>
      </c>
      <c r="AB230" s="426"/>
      <c r="AC230" s="126" t="s">
        <v>447</v>
      </c>
      <c r="AD230" s="126" t="s">
        <v>447</v>
      </c>
      <c r="AE230" s="126" t="s">
        <v>447</v>
      </c>
      <c r="AF230" s="126" t="s">
        <v>447</v>
      </c>
      <c r="AG230" s="126" t="s">
        <v>447</v>
      </c>
      <c r="AH230" s="126" t="s">
        <v>447</v>
      </c>
      <c r="AI230" s="126" t="s">
        <v>447</v>
      </c>
      <c r="AJ230" s="110" t="s">
        <v>1531</v>
      </c>
      <c r="AK230" s="110" t="s">
        <v>1824</v>
      </c>
      <c r="AL230" s="110" t="s">
        <v>1522</v>
      </c>
      <c r="AM230" s="110" t="s">
        <v>1523</v>
      </c>
      <c r="AO230" s="426"/>
      <c r="AP230" s="126" t="s">
        <v>447</v>
      </c>
      <c r="AQ230" s="126" t="s">
        <v>447</v>
      </c>
      <c r="AR230" s="126" t="s">
        <v>447</v>
      </c>
      <c r="AS230" s="126" t="s">
        <v>447</v>
      </c>
      <c r="AT230" s="126" t="s">
        <v>447</v>
      </c>
      <c r="AU230" s="126" t="s">
        <v>447</v>
      </c>
      <c r="AV230" s="126" t="s">
        <v>447</v>
      </c>
      <c r="AW230" s="110" t="s">
        <v>1501</v>
      </c>
      <c r="AX230" s="110" t="s">
        <v>1536</v>
      </c>
      <c r="AY230" s="110" t="s">
        <v>1492</v>
      </c>
      <c r="AZ230" s="110" t="s">
        <v>1503</v>
      </c>
      <c r="BB230" s="426"/>
      <c r="BC230" s="126" t="s">
        <v>447</v>
      </c>
      <c r="BD230" s="126" t="s">
        <v>447</v>
      </c>
      <c r="BE230" s="126" t="s">
        <v>447</v>
      </c>
      <c r="BF230" s="126" t="s">
        <v>447</v>
      </c>
      <c r="BG230" s="126" t="s">
        <v>447</v>
      </c>
      <c r="BH230" s="126" t="s">
        <v>447</v>
      </c>
      <c r="BI230" s="126" t="s">
        <v>447</v>
      </c>
      <c r="BJ230" s="110" t="s">
        <v>1531</v>
      </c>
      <c r="BK230" s="110" t="s">
        <v>1824</v>
      </c>
      <c r="BL230" s="110" t="s">
        <v>1522</v>
      </c>
      <c r="BM230" s="110" t="s">
        <v>1523</v>
      </c>
      <c r="BO230" s="426"/>
      <c r="BP230" s="126" t="s">
        <v>447</v>
      </c>
      <c r="BQ230" s="126" t="s">
        <v>447</v>
      </c>
      <c r="BR230" s="126" t="s">
        <v>447</v>
      </c>
      <c r="BS230" s="126" t="s">
        <v>447</v>
      </c>
      <c r="BT230" s="126" t="s">
        <v>447</v>
      </c>
      <c r="BU230" s="126" t="s">
        <v>447</v>
      </c>
      <c r="BV230" s="126" t="s">
        <v>447</v>
      </c>
      <c r="BW230" s="110" t="s">
        <v>1501</v>
      </c>
      <c r="BX230" s="110" t="s">
        <v>1536</v>
      </c>
      <c r="BY230" s="110" t="s">
        <v>1492</v>
      </c>
      <c r="BZ230" s="110" t="s">
        <v>1503</v>
      </c>
      <c r="CB230" s="426"/>
      <c r="CC230" s="126" t="s">
        <v>447</v>
      </c>
      <c r="CD230" s="126" t="s">
        <v>447</v>
      </c>
      <c r="CE230" s="126" t="s">
        <v>447</v>
      </c>
      <c r="CF230" s="126" t="s">
        <v>447</v>
      </c>
      <c r="CG230" s="126" t="s">
        <v>447</v>
      </c>
      <c r="CH230" s="126" t="s">
        <v>447</v>
      </c>
      <c r="CI230" s="126" t="s">
        <v>447</v>
      </c>
      <c r="CJ230" s="110" t="s">
        <v>1531</v>
      </c>
      <c r="CK230" s="110" t="s">
        <v>1824</v>
      </c>
      <c r="CL230" s="110" t="s">
        <v>1522</v>
      </c>
      <c r="CM230" s="110" t="s">
        <v>1523</v>
      </c>
      <c r="CO230" s="426"/>
      <c r="CP230" s="126" t="s">
        <v>447</v>
      </c>
      <c r="CQ230" s="126" t="s">
        <v>447</v>
      </c>
      <c r="CR230" s="126" t="s">
        <v>447</v>
      </c>
      <c r="CS230" s="126" t="s">
        <v>447</v>
      </c>
      <c r="CT230" s="126" t="s">
        <v>447</v>
      </c>
      <c r="CU230" s="126" t="s">
        <v>447</v>
      </c>
      <c r="CV230" s="126" t="s">
        <v>447</v>
      </c>
      <c r="CW230" s="110" t="s">
        <v>1501</v>
      </c>
      <c r="CX230" s="110" t="s">
        <v>1536</v>
      </c>
      <c r="CY230" s="110" t="s">
        <v>1492</v>
      </c>
      <c r="CZ230" s="110" t="s">
        <v>1503</v>
      </c>
      <c r="DB230" s="426"/>
      <c r="DC230" s="126" t="s">
        <v>447</v>
      </c>
      <c r="DD230" s="126" t="s">
        <v>447</v>
      </c>
      <c r="DE230" s="126" t="s">
        <v>447</v>
      </c>
      <c r="DF230" s="126" t="s">
        <v>447</v>
      </c>
      <c r="DG230" s="126" t="s">
        <v>447</v>
      </c>
      <c r="DH230" s="126" t="s">
        <v>447</v>
      </c>
      <c r="DI230" s="126" t="s">
        <v>447</v>
      </c>
      <c r="DJ230" s="110" t="s">
        <v>1501</v>
      </c>
      <c r="DK230" s="110" t="s">
        <v>1536</v>
      </c>
      <c r="DL230" s="110" t="s">
        <v>1492</v>
      </c>
      <c r="DM230" s="110" t="s">
        <v>1503</v>
      </c>
      <c r="DO230" s="426"/>
      <c r="DP230" s="126" t="s">
        <v>447</v>
      </c>
      <c r="DQ230" s="126" t="s">
        <v>447</v>
      </c>
      <c r="DR230" s="126" t="s">
        <v>447</v>
      </c>
      <c r="DS230" s="126" t="s">
        <v>447</v>
      </c>
      <c r="DT230" s="126" t="s">
        <v>447</v>
      </c>
      <c r="DU230" s="126" t="s">
        <v>447</v>
      </c>
      <c r="DV230" s="126" t="s">
        <v>447</v>
      </c>
      <c r="DW230" s="110" t="s">
        <v>1501</v>
      </c>
      <c r="DX230" s="110" t="s">
        <v>1536</v>
      </c>
      <c r="DY230" s="110" t="s">
        <v>1492</v>
      </c>
      <c r="DZ230" s="110" t="s">
        <v>1503</v>
      </c>
    </row>
    <row r="231" spans="2:130" s="3" customFormat="1" ht="15" customHeight="1" x14ac:dyDescent="0.25">
      <c r="B231" s="426"/>
      <c r="C231" s="126" t="s">
        <v>447</v>
      </c>
      <c r="D231" s="126" t="s">
        <v>447</v>
      </c>
      <c r="E231" s="126" t="s">
        <v>447</v>
      </c>
      <c r="F231" s="126" t="s">
        <v>447</v>
      </c>
      <c r="G231" s="126" t="s">
        <v>447</v>
      </c>
      <c r="H231" s="126" t="s">
        <v>447</v>
      </c>
      <c r="I231" s="126" t="s">
        <v>447</v>
      </c>
      <c r="J231" s="110" t="s">
        <v>1511</v>
      </c>
      <c r="K231" s="110" t="s">
        <v>1537</v>
      </c>
      <c r="L231" s="110" t="s">
        <v>1502</v>
      </c>
      <c r="M231" s="110" t="s">
        <v>1513</v>
      </c>
      <c r="N231" s="3" t="s">
        <v>447</v>
      </c>
      <c r="O231" s="426"/>
      <c r="P231" s="126" t="s">
        <v>447</v>
      </c>
      <c r="Q231" s="126" t="s">
        <v>447</v>
      </c>
      <c r="R231" s="126" t="s">
        <v>447</v>
      </c>
      <c r="S231" s="126" t="s">
        <v>447</v>
      </c>
      <c r="T231" s="126" t="s">
        <v>447</v>
      </c>
      <c r="U231" s="126" t="s">
        <v>447</v>
      </c>
      <c r="V231" s="126" t="s">
        <v>447</v>
      </c>
      <c r="W231" s="110" t="s">
        <v>1511</v>
      </c>
      <c r="X231" s="110" t="s">
        <v>1537</v>
      </c>
      <c r="Y231" s="110" t="s">
        <v>1502</v>
      </c>
      <c r="Z231" s="110" t="s">
        <v>1513</v>
      </c>
      <c r="AB231" s="426"/>
      <c r="AC231" s="126" t="s">
        <v>447</v>
      </c>
      <c r="AD231" s="126" t="s">
        <v>447</v>
      </c>
      <c r="AE231" s="126" t="s">
        <v>447</v>
      </c>
      <c r="AF231" s="126" t="s">
        <v>447</v>
      </c>
      <c r="AG231" s="126" t="s">
        <v>447</v>
      </c>
      <c r="AH231" s="126" t="s">
        <v>447</v>
      </c>
      <c r="AI231" s="126" t="s">
        <v>447</v>
      </c>
      <c r="AJ231" s="110" t="s">
        <v>447</v>
      </c>
      <c r="AK231" s="110" t="s">
        <v>1539</v>
      </c>
      <c r="AL231" s="110" t="s">
        <v>1532</v>
      </c>
      <c r="AM231" s="110" t="s">
        <v>1533</v>
      </c>
      <c r="AO231" s="426"/>
      <c r="AP231" s="126" t="s">
        <v>447</v>
      </c>
      <c r="AQ231" s="126" t="s">
        <v>447</v>
      </c>
      <c r="AR231" s="126" t="s">
        <v>447</v>
      </c>
      <c r="AS231" s="126" t="s">
        <v>447</v>
      </c>
      <c r="AT231" s="126" t="s">
        <v>447</v>
      </c>
      <c r="AU231" s="126" t="s">
        <v>447</v>
      </c>
      <c r="AV231" s="126" t="s">
        <v>447</v>
      </c>
      <c r="AW231" s="110" t="s">
        <v>1511</v>
      </c>
      <c r="AX231" s="110" t="s">
        <v>1537</v>
      </c>
      <c r="AY231" s="110" t="s">
        <v>1502</v>
      </c>
      <c r="AZ231" s="110" t="s">
        <v>1513</v>
      </c>
      <c r="BB231" s="426"/>
      <c r="BC231" s="126" t="s">
        <v>447</v>
      </c>
      <c r="BD231" s="126" t="s">
        <v>447</v>
      </c>
      <c r="BE231" s="126" t="s">
        <v>447</v>
      </c>
      <c r="BF231" s="126" t="s">
        <v>447</v>
      </c>
      <c r="BG231" s="126" t="s">
        <v>447</v>
      </c>
      <c r="BH231" s="126" t="s">
        <v>447</v>
      </c>
      <c r="BI231" s="126" t="s">
        <v>447</v>
      </c>
      <c r="BJ231" s="110" t="s">
        <v>447</v>
      </c>
      <c r="BK231" s="110" t="s">
        <v>1539</v>
      </c>
      <c r="BL231" s="110" t="s">
        <v>1532</v>
      </c>
      <c r="BM231" s="110" t="s">
        <v>1533</v>
      </c>
      <c r="BO231" s="426"/>
      <c r="BP231" s="126" t="s">
        <v>447</v>
      </c>
      <c r="BQ231" s="126" t="s">
        <v>447</v>
      </c>
      <c r="BR231" s="126" t="s">
        <v>447</v>
      </c>
      <c r="BS231" s="126" t="s">
        <v>447</v>
      </c>
      <c r="BT231" s="126" t="s">
        <v>447</v>
      </c>
      <c r="BU231" s="126" t="s">
        <v>447</v>
      </c>
      <c r="BV231" s="126" t="s">
        <v>447</v>
      </c>
      <c r="BW231" s="110" t="s">
        <v>1511</v>
      </c>
      <c r="BX231" s="110" t="s">
        <v>1537</v>
      </c>
      <c r="BY231" s="110" t="s">
        <v>1502</v>
      </c>
      <c r="BZ231" s="110" t="s">
        <v>1513</v>
      </c>
      <c r="CB231" s="426"/>
      <c r="CC231" s="126" t="s">
        <v>447</v>
      </c>
      <c r="CD231" s="126" t="s">
        <v>447</v>
      </c>
      <c r="CE231" s="126" t="s">
        <v>447</v>
      </c>
      <c r="CF231" s="126" t="s">
        <v>447</v>
      </c>
      <c r="CG231" s="126" t="s">
        <v>447</v>
      </c>
      <c r="CH231" s="126" t="s">
        <v>447</v>
      </c>
      <c r="CI231" s="126" t="s">
        <v>447</v>
      </c>
      <c r="CJ231" s="110" t="s">
        <v>447</v>
      </c>
      <c r="CK231" s="110" t="s">
        <v>1539</v>
      </c>
      <c r="CL231" s="110" t="s">
        <v>1532</v>
      </c>
      <c r="CM231" s="110" t="s">
        <v>1533</v>
      </c>
      <c r="CO231" s="426"/>
      <c r="CP231" s="126" t="s">
        <v>447</v>
      </c>
      <c r="CQ231" s="126" t="s">
        <v>447</v>
      </c>
      <c r="CR231" s="126" t="s">
        <v>447</v>
      </c>
      <c r="CS231" s="126" t="s">
        <v>447</v>
      </c>
      <c r="CT231" s="126" t="s">
        <v>447</v>
      </c>
      <c r="CU231" s="126" t="s">
        <v>447</v>
      </c>
      <c r="CV231" s="126" t="s">
        <v>447</v>
      </c>
      <c r="CW231" s="110" t="s">
        <v>1511</v>
      </c>
      <c r="CX231" s="110" t="s">
        <v>1537</v>
      </c>
      <c r="CY231" s="110" t="s">
        <v>1502</v>
      </c>
      <c r="CZ231" s="110" t="s">
        <v>1513</v>
      </c>
      <c r="DB231" s="426"/>
      <c r="DC231" s="126" t="s">
        <v>447</v>
      </c>
      <c r="DD231" s="126" t="s">
        <v>447</v>
      </c>
      <c r="DE231" s="126" t="s">
        <v>447</v>
      </c>
      <c r="DF231" s="126" t="s">
        <v>447</v>
      </c>
      <c r="DG231" s="126" t="s">
        <v>447</v>
      </c>
      <c r="DH231" s="126" t="s">
        <v>447</v>
      </c>
      <c r="DI231" s="126" t="s">
        <v>447</v>
      </c>
      <c r="DJ231" s="110" t="s">
        <v>1511</v>
      </c>
      <c r="DK231" s="110" t="s">
        <v>1537</v>
      </c>
      <c r="DL231" s="110" t="s">
        <v>1502</v>
      </c>
      <c r="DM231" s="110" t="s">
        <v>1513</v>
      </c>
      <c r="DO231" s="426"/>
      <c r="DP231" s="126" t="s">
        <v>447</v>
      </c>
      <c r="DQ231" s="126" t="s">
        <v>447</v>
      </c>
      <c r="DR231" s="126" t="s">
        <v>447</v>
      </c>
      <c r="DS231" s="126" t="s">
        <v>447</v>
      </c>
      <c r="DT231" s="126" t="s">
        <v>447</v>
      </c>
      <c r="DU231" s="126" t="s">
        <v>447</v>
      </c>
      <c r="DV231" s="126" t="s">
        <v>447</v>
      </c>
      <c r="DW231" s="110" t="s">
        <v>1511</v>
      </c>
      <c r="DX231" s="110" t="s">
        <v>1537</v>
      </c>
      <c r="DY231" s="110" t="s">
        <v>1502</v>
      </c>
      <c r="DZ231" s="110" t="s">
        <v>1513</v>
      </c>
    </row>
    <row r="232" spans="2:130" s="3" customFormat="1" ht="15" customHeight="1" x14ac:dyDescent="0.25">
      <c r="B232" s="426"/>
      <c r="C232" s="126" t="s">
        <v>447</v>
      </c>
      <c r="D232" s="126" t="s">
        <v>447</v>
      </c>
      <c r="E232" s="126" t="s">
        <v>447</v>
      </c>
      <c r="F232" s="126" t="s">
        <v>447</v>
      </c>
      <c r="G232" s="126" t="s">
        <v>447</v>
      </c>
      <c r="H232" s="126" t="s">
        <v>447</v>
      </c>
      <c r="I232" s="126" t="s">
        <v>447</v>
      </c>
      <c r="J232" s="110" t="s">
        <v>1521</v>
      </c>
      <c r="K232" s="110" t="s">
        <v>1538</v>
      </c>
      <c r="L232" s="110" t="s">
        <v>1512</v>
      </c>
      <c r="M232" s="110" t="s">
        <v>1523</v>
      </c>
      <c r="N232" s="3" t="s">
        <v>447</v>
      </c>
      <c r="O232" s="426"/>
      <c r="P232" s="126" t="s">
        <v>447</v>
      </c>
      <c r="Q232" s="126" t="s">
        <v>447</v>
      </c>
      <c r="R232" s="126" t="s">
        <v>447</v>
      </c>
      <c r="S232" s="126" t="s">
        <v>447</v>
      </c>
      <c r="T232" s="126" t="s">
        <v>447</v>
      </c>
      <c r="U232" s="126" t="s">
        <v>447</v>
      </c>
      <c r="V232" s="126" t="s">
        <v>447</v>
      </c>
      <c r="W232" s="110" t="s">
        <v>1521</v>
      </c>
      <c r="X232" s="110" t="s">
        <v>1538</v>
      </c>
      <c r="Y232" s="110" t="s">
        <v>1512</v>
      </c>
      <c r="Z232" s="110" t="s">
        <v>1523</v>
      </c>
      <c r="AB232" s="426"/>
      <c r="AC232" s="126" t="s">
        <v>447</v>
      </c>
      <c r="AD232" s="126" t="s">
        <v>447</v>
      </c>
      <c r="AE232" s="126" t="s">
        <v>447</v>
      </c>
      <c r="AF232" s="126" t="s">
        <v>447</v>
      </c>
      <c r="AG232" s="126" t="s">
        <v>447</v>
      </c>
      <c r="AH232" s="126" t="s">
        <v>447</v>
      </c>
      <c r="AI232" s="126" t="s">
        <v>447</v>
      </c>
      <c r="AJ232" s="110" t="s">
        <v>447</v>
      </c>
      <c r="AK232" s="110" t="s">
        <v>447</v>
      </c>
      <c r="AL232" s="110" t="s">
        <v>447</v>
      </c>
      <c r="AM232" s="110" t="s">
        <v>447</v>
      </c>
      <c r="AO232" s="426"/>
      <c r="AP232" s="126" t="s">
        <v>447</v>
      </c>
      <c r="AQ232" s="126" t="s">
        <v>447</v>
      </c>
      <c r="AR232" s="126" t="s">
        <v>447</v>
      </c>
      <c r="AS232" s="126" t="s">
        <v>447</v>
      </c>
      <c r="AT232" s="126" t="s">
        <v>447</v>
      </c>
      <c r="AU232" s="126" t="s">
        <v>447</v>
      </c>
      <c r="AV232" s="126" t="s">
        <v>447</v>
      </c>
      <c r="AW232" s="3" t="s">
        <v>1521</v>
      </c>
      <c r="AX232" s="110" t="s">
        <v>1538</v>
      </c>
      <c r="AY232" s="110" t="s">
        <v>1512</v>
      </c>
      <c r="AZ232" s="110" t="s">
        <v>1523</v>
      </c>
      <c r="BB232" s="426"/>
      <c r="BC232" s="126" t="s">
        <v>447</v>
      </c>
      <c r="BD232" s="126" t="s">
        <v>447</v>
      </c>
      <c r="BE232" s="126" t="s">
        <v>447</v>
      </c>
      <c r="BF232" s="126" t="s">
        <v>447</v>
      </c>
      <c r="BG232" s="126" t="s">
        <v>447</v>
      </c>
      <c r="BH232" s="126" t="s">
        <v>447</v>
      </c>
      <c r="BI232" s="126" t="s">
        <v>447</v>
      </c>
      <c r="BJ232" s="110" t="s">
        <v>447</v>
      </c>
      <c r="BK232" s="110" t="s">
        <v>447</v>
      </c>
      <c r="BL232" s="110" t="s">
        <v>447</v>
      </c>
      <c r="BM232" s="110" t="s">
        <v>447</v>
      </c>
      <c r="BO232" s="426"/>
      <c r="BP232" s="126" t="s">
        <v>447</v>
      </c>
      <c r="BQ232" s="126" t="s">
        <v>447</v>
      </c>
      <c r="BR232" s="126" t="s">
        <v>447</v>
      </c>
      <c r="BS232" s="126" t="s">
        <v>447</v>
      </c>
      <c r="BT232" s="126" t="s">
        <v>447</v>
      </c>
      <c r="BU232" s="126" t="s">
        <v>447</v>
      </c>
      <c r="BV232" s="126" t="s">
        <v>447</v>
      </c>
      <c r="BW232" s="110" t="s">
        <v>1521</v>
      </c>
      <c r="BX232" s="110" t="s">
        <v>1538</v>
      </c>
      <c r="BY232" s="110" t="s">
        <v>1512</v>
      </c>
      <c r="BZ232" s="110" t="s">
        <v>1523</v>
      </c>
      <c r="CB232" s="426"/>
      <c r="CC232" s="126" t="s">
        <v>447</v>
      </c>
      <c r="CD232" s="126" t="s">
        <v>447</v>
      </c>
      <c r="CE232" s="126" t="s">
        <v>447</v>
      </c>
      <c r="CF232" s="126" t="s">
        <v>447</v>
      </c>
      <c r="CG232" s="126" t="s">
        <v>447</v>
      </c>
      <c r="CH232" s="126" t="s">
        <v>447</v>
      </c>
      <c r="CI232" s="126" t="s">
        <v>447</v>
      </c>
      <c r="CJ232" s="110" t="s">
        <v>447</v>
      </c>
      <c r="CK232" s="110" t="s">
        <v>447</v>
      </c>
      <c r="CL232" s="110" t="s">
        <v>447</v>
      </c>
      <c r="CM232" s="110" t="s">
        <v>447</v>
      </c>
      <c r="CO232" s="426"/>
      <c r="CP232" s="126" t="s">
        <v>447</v>
      </c>
      <c r="CQ232" s="126" t="s">
        <v>447</v>
      </c>
      <c r="CR232" s="126" t="s">
        <v>447</v>
      </c>
      <c r="CS232" s="126" t="s">
        <v>447</v>
      </c>
      <c r="CT232" s="126" t="s">
        <v>447</v>
      </c>
      <c r="CU232" s="126" t="s">
        <v>447</v>
      </c>
      <c r="CV232" s="126" t="s">
        <v>447</v>
      </c>
      <c r="CW232" s="110" t="s">
        <v>1521</v>
      </c>
      <c r="CX232" s="110" t="s">
        <v>1538</v>
      </c>
      <c r="CY232" s="110" t="s">
        <v>1512</v>
      </c>
      <c r="CZ232" s="110" t="s">
        <v>1523</v>
      </c>
      <c r="DB232" s="426"/>
      <c r="DC232" s="126" t="s">
        <v>447</v>
      </c>
      <c r="DD232" s="126" t="s">
        <v>447</v>
      </c>
      <c r="DE232" s="126" t="s">
        <v>447</v>
      </c>
      <c r="DF232" s="126" t="s">
        <v>447</v>
      </c>
      <c r="DG232" s="126" t="s">
        <v>447</v>
      </c>
      <c r="DH232" s="126" t="s">
        <v>447</v>
      </c>
      <c r="DI232" s="126" t="s">
        <v>447</v>
      </c>
      <c r="DJ232" s="110" t="s">
        <v>1521</v>
      </c>
      <c r="DK232" s="110" t="s">
        <v>1538</v>
      </c>
      <c r="DL232" s="110" t="s">
        <v>1512</v>
      </c>
      <c r="DM232" s="110" t="s">
        <v>1523</v>
      </c>
      <c r="DO232" s="426"/>
      <c r="DP232" s="126" t="s">
        <v>447</v>
      </c>
      <c r="DQ232" s="126" t="s">
        <v>447</v>
      </c>
      <c r="DR232" s="126" t="s">
        <v>447</v>
      </c>
      <c r="DS232" s="126" t="s">
        <v>447</v>
      </c>
      <c r="DT232" s="126" t="s">
        <v>447</v>
      </c>
      <c r="DU232" s="126" t="s">
        <v>447</v>
      </c>
      <c r="DV232" s="126" t="s">
        <v>447</v>
      </c>
      <c r="DW232" s="110" t="s">
        <v>1521</v>
      </c>
      <c r="DX232" s="110" t="s">
        <v>1538</v>
      </c>
      <c r="DY232" s="110" t="s">
        <v>1512</v>
      </c>
      <c r="DZ232" s="110" t="s">
        <v>1523</v>
      </c>
    </row>
    <row r="233" spans="2:130" s="3" customFormat="1" ht="15" customHeight="1" x14ac:dyDescent="0.25">
      <c r="B233" s="426"/>
      <c r="C233" s="126" t="s">
        <v>447</v>
      </c>
      <c r="D233" s="126" t="s">
        <v>447</v>
      </c>
      <c r="E233" s="126" t="s">
        <v>447</v>
      </c>
      <c r="F233" s="126" t="s">
        <v>447</v>
      </c>
      <c r="G233" s="126" t="s">
        <v>447</v>
      </c>
      <c r="H233" s="126" t="s">
        <v>447</v>
      </c>
      <c r="I233" s="126" t="s">
        <v>447</v>
      </c>
      <c r="J233" s="110" t="s">
        <v>1531</v>
      </c>
      <c r="K233" s="110" t="s">
        <v>1824</v>
      </c>
      <c r="L233" s="110" t="s">
        <v>1522</v>
      </c>
      <c r="M233" s="110" t="s">
        <v>1533</v>
      </c>
      <c r="N233" s="3" t="s">
        <v>447</v>
      </c>
      <c r="O233" s="426"/>
      <c r="P233" s="126" t="s">
        <v>447</v>
      </c>
      <c r="Q233" s="126" t="s">
        <v>447</v>
      </c>
      <c r="R233" s="126" t="s">
        <v>447</v>
      </c>
      <c r="S233" s="126" t="s">
        <v>447</v>
      </c>
      <c r="T233" s="126" t="s">
        <v>447</v>
      </c>
      <c r="U233" s="126" t="s">
        <v>447</v>
      </c>
      <c r="V233" s="126" t="s">
        <v>447</v>
      </c>
      <c r="W233" s="110" t="s">
        <v>1531</v>
      </c>
      <c r="X233" s="110" t="s">
        <v>1824</v>
      </c>
      <c r="Y233" s="110" t="s">
        <v>1522</v>
      </c>
      <c r="Z233" s="110" t="s">
        <v>1533</v>
      </c>
      <c r="AB233" s="426"/>
      <c r="AC233" s="126" t="s">
        <v>447</v>
      </c>
      <c r="AD233" s="126" t="s">
        <v>447</v>
      </c>
      <c r="AE233" s="126" t="s">
        <v>447</v>
      </c>
      <c r="AF233" s="126" t="s">
        <v>447</v>
      </c>
      <c r="AG233" s="126" t="s">
        <v>447</v>
      </c>
      <c r="AH233" s="126" t="s">
        <v>447</v>
      </c>
      <c r="AI233" s="126" t="s">
        <v>447</v>
      </c>
      <c r="AJ233" s="3" t="s">
        <v>447</v>
      </c>
      <c r="AK233" s="110" t="s">
        <v>447</v>
      </c>
      <c r="AL233" s="110" t="s">
        <v>447</v>
      </c>
      <c r="AM233" s="110" t="s">
        <v>447</v>
      </c>
      <c r="AO233" s="426"/>
      <c r="AP233" s="126" t="s">
        <v>447</v>
      </c>
      <c r="AQ233" s="126" t="s">
        <v>447</v>
      </c>
      <c r="AR233" s="126" t="s">
        <v>447</v>
      </c>
      <c r="AS233" s="126" t="s">
        <v>447</v>
      </c>
      <c r="AT233" s="126" t="s">
        <v>447</v>
      </c>
      <c r="AU233" s="126" t="s">
        <v>447</v>
      </c>
      <c r="AV233" s="126" t="s">
        <v>447</v>
      </c>
      <c r="AW233" s="110" t="s">
        <v>1531</v>
      </c>
      <c r="AX233" s="110" t="s">
        <v>1824</v>
      </c>
      <c r="AY233" s="110" t="s">
        <v>1522</v>
      </c>
      <c r="AZ233" s="110" t="s">
        <v>1533</v>
      </c>
      <c r="BB233" s="426"/>
      <c r="BC233" s="126" t="s">
        <v>447</v>
      </c>
      <c r="BD233" s="126" t="s">
        <v>447</v>
      </c>
      <c r="BE233" s="126" t="s">
        <v>447</v>
      </c>
      <c r="BF233" s="126" t="s">
        <v>447</v>
      </c>
      <c r="BG233" s="126" t="s">
        <v>447</v>
      </c>
      <c r="BH233" s="126" t="s">
        <v>447</v>
      </c>
      <c r="BI233" s="126" t="s">
        <v>447</v>
      </c>
      <c r="BJ233" s="3" t="s">
        <v>447</v>
      </c>
      <c r="BK233" s="110" t="s">
        <v>447</v>
      </c>
      <c r="BL233" s="110" t="s">
        <v>447</v>
      </c>
      <c r="BM233" s="110" t="s">
        <v>447</v>
      </c>
      <c r="BO233" s="426"/>
      <c r="BP233" s="126" t="s">
        <v>447</v>
      </c>
      <c r="BQ233" s="126" t="s">
        <v>447</v>
      </c>
      <c r="BR233" s="126" t="s">
        <v>447</v>
      </c>
      <c r="BS233" s="126" t="s">
        <v>447</v>
      </c>
      <c r="BT233" s="126" t="s">
        <v>447</v>
      </c>
      <c r="BU233" s="126" t="s">
        <v>447</v>
      </c>
      <c r="BV233" s="126" t="s">
        <v>447</v>
      </c>
      <c r="BW233" s="110" t="s">
        <v>1531</v>
      </c>
      <c r="BX233" s="110" t="s">
        <v>1824</v>
      </c>
      <c r="BY233" s="110" t="s">
        <v>1522</v>
      </c>
      <c r="BZ233" s="110" t="s">
        <v>1533</v>
      </c>
      <c r="CB233" s="426"/>
      <c r="CC233" s="126" t="s">
        <v>447</v>
      </c>
      <c r="CD233" s="126" t="s">
        <v>447</v>
      </c>
      <c r="CE233" s="126" t="s">
        <v>447</v>
      </c>
      <c r="CF233" s="126" t="s">
        <v>447</v>
      </c>
      <c r="CG233" s="126" t="s">
        <v>447</v>
      </c>
      <c r="CH233" s="126" t="s">
        <v>447</v>
      </c>
      <c r="CI233" s="126" t="s">
        <v>447</v>
      </c>
      <c r="CJ233" s="3" t="s">
        <v>447</v>
      </c>
      <c r="CK233" s="110" t="s">
        <v>447</v>
      </c>
      <c r="CL233" s="110" t="s">
        <v>447</v>
      </c>
      <c r="CM233" s="110" t="s">
        <v>447</v>
      </c>
      <c r="CO233" s="426"/>
      <c r="CP233" s="126" t="s">
        <v>447</v>
      </c>
      <c r="CQ233" s="126" t="s">
        <v>447</v>
      </c>
      <c r="CR233" s="126" t="s">
        <v>447</v>
      </c>
      <c r="CS233" s="126" t="s">
        <v>447</v>
      </c>
      <c r="CT233" s="126" t="s">
        <v>447</v>
      </c>
      <c r="CU233" s="126" t="s">
        <v>447</v>
      </c>
      <c r="CV233" s="126" t="s">
        <v>447</v>
      </c>
      <c r="CW233" s="110" t="s">
        <v>1531</v>
      </c>
      <c r="CX233" s="110" t="s">
        <v>1824</v>
      </c>
      <c r="CY233" s="110" t="s">
        <v>1522</v>
      </c>
      <c r="CZ233" s="110" t="s">
        <v>1533</v>
      </c>
      <c r="DB233" s="426"/>
      <c r="DC233" s="126" t="s">
        <v>447</v>
      </c>
      <c r="DD233" s="126" t="s">
        <v>447</v>
      </c>
      <c r="DE233" s="126" t="s">
        <v>447</v>
      </c>
      <c r="DF233" s="126" t="s">
        <v>447</v>
      </c>
      <c r="DG233" s="126" t="s">
        <v>447</v>
      </c>
      <c r="DH233" s="126" t="s">
        <v>447</v>
      </c>
      <c r="DI233" s="126" t="s">
        <v>447</v>
      </c>
      <c r="DJ233" s="110" t="s">
        <v>1531</v>
      </c>
      <c r="DK233" s="110" t="s">
        <v>1824</v>
      </c>
      <c r="DL233" s="110" t="s">
        <v>1522</v>
      </c>
      <c r="DM233" s="110" t="s">
        <v>1533</v>
      </c>
      <c r="DO233" s="426"/>
      <c r="DP233" s="126" t="s">
        <v>447</v>
      </c>
      <c r="DQ233" s="126" t="s">
        <v>447</v>
      </c>
      <c r="DR233" s="126" t="s">
        <v>447</v>
      </c>
      <c r="DS233" s="126" t="s">
        <v>447</v>
      </c>
      <c r="DT233" s="126" t="s">
        <v>447</v>
      </c>
      <c r="DU233" s="126" t="s">
        <v>447</v>
      </c>
      <c r="DV233" s="126" t="s">
        <v>447</v>
      </c>
      <c r="DW233" s="110" t="s">
        <v>1531</v>
      </c>
      <c r="DX233" s="110" t="s">
        <v>1824</v>
      </c>
      <c r="DY233" s="110" t="s">
        <v>1522</v>
      </c>
      <c r="DZ233" s="110" t="s">
        <v>1533</v>
      </c>
    </row>
    <row r="234" spans="2:130" s="3" customFormat="1" x14ac:dyDescent="0.25">
      <c r="B234" s="426"/>
      <c r="C234" s="126" t="s">
        <v>447</v>
      </c>
      <c r="D234" s="126" t="s">
        <v>447</v>
      </c>
      <c r="E234" s="126" t="s">
        <v>447</v>
      </c>
      <c r="F234" s="126" t="s">
        <v>447</v>
      </c>
      <c r="G234" s="126" t="s">
        <v>447</v>
      </c>
      <c r="H234" s="126" t="s">
        <v>447</v>
      </c>
      <c r="I234" s="126" t="s">
        <v>447</v>
      </c>
      <c r="J234" s="110" t="s">
        <v>447</v>
      </c>
      <c r="K234" s="110" t="s">
        <v>1539</v>
      </c>
      <c r="L234" s="110" t="s">
        <v>1532</v>
      </c>
      <c r="M234" s="110" t="s">
        <v>447</v>
      </c>
      <c r="O234" s="426"/>
      <c r="P234" s="126" t="s">
        <v>447</v>
      </c>
      <c r="Q234" s="126" t="s">
        <v>447</v>
      </c>
      <c r="R234" s="126" t="s">
        <v>447</v>
      </c>
      <c r="S234" s="126" t="s">
        <v>447</v>
      </c>
      <c r="T234" s="126" t="s">
        <v>447</v>
      </c>
      <c r="U234" s="126" t="s">
        <v>447</v>
      </c>
      <c r="V234" s="126" t="s">
        <v>447</v>
      </c>
      <c r="W234" s="110" t="s">
        <v>447</v>
      </c>
      <c r="X234" s="110" t="s">
        <v>1539</v>
      </c>
      <c r="Y234" s="110" t="s">
        <v>1532</v>
      </c>
      <c r="Z234" s="110" t="s">
        <v>447</v>
      </c>
      <c r="AB234" s="426"/>
      <c r="AC234" s="126" t="s">
        <v>447</v>
      </c>
      <c r="AD234" s="126" t="s">
        <v>447</v>
      </c>
      <c r="AE234" s="126" t="s">
        <v>447</v>
      </c>
      <c r="AF234" s="126" t="s">
        <v>447</v>
      </c>
      <c r="AG234" s="126" t="s">
        <v>447</v>
      </c>
      <c r="AH234" s="126" t="s">
        <v>447</v>
      </c>
      <c r="AI234" s="126" t="s">
        <v>447</v>
      </c>
      <c r="AJ234" s="110" t="s">
        <v>447</v>
      </c>
      <c r="AK234" s="110" t="s">
        <v>447</v>
      </c>
      <c r="AL234" s="110" t="s">
        <v>447</v>
      </c>
      <c r="AM234" s="110" t="s">
        <v>447</v>
      </c>
      <c r="AO234" s="426"/>
      <c r="AP234" s="126" t="s">
        <v>447</v>
      </c>
      <c r="AQ234" s="126" t="s">
        <v>447</v>
      </c>
      <c r="AR234" s="126" t="s">
        <v>447</v>
      </c>
      <c r="AS234" s="126" t="s">
        <v>447</v>
      </c>
      <c r="AT234" s="126" t="s">
        <v>447</v>
      </c>
      <c r="AU234" s="126" t="s">
        <v>447</v>
      </c>
      <c r="AV234" s="126" t="s">
        <v>447</v>
      </c>
      <c r="AW234" s="110" t="s">
        <v>447</v>
      </c>
      <c r="AX234" s="110" t="s">
        <v>1539</v>
      </c>
      <c r="AY234" s="110" t="s">
        <v>1532</v>
      </c>
      <c r="AZ234" s="110" t="s">
        <v>447</v>
      </c>
      <c r="BB234" s="426"/>
      <c r="BC234" s="126" t="s">
        <v>447</v>
      </c>
      <c r="BD234" s="126" t="s">
        <v>447</v>
      </c>
      <c r="BE234" s="126" t="s">
        <v>447</v>
      </c>
      <c r="BF234" s="126" t="s">
        <v>447</v>
      </c>
      <c r="BG234" s="126" t="s">
        <v>447</v>
      </c>
      <c r="BH234" s="126" t="s">
        <v>447</v>
      </c>
      <c r="BI234" s="126" t="s">
        <v>447</v>
      </c>
      <c r="BJ234" s="110" t="s">
        <v>447</v>
      </c>
      <c r="BK234" s="110" t="s">
        <v>447</v>
      </c>
      <c r="BL234" s="110" t="s">
        <v>447</v>
      </c>
      <c r="BM234" s="110" t="s">
        <v>447</v>
      </c>
      <c r="BO234" s="426"/>
      <c r="BP234" s="126" t="s">
        <v>447</v>
      </c>
      <c r="BQ234" s="126" t="s">
        <v>447</v>
      </c>
      <c r="BR234" s="126" t="s">
        <v>447</v>
      </c>
      <c r="BS234" s="126" t="s">
        <v>447</v>
      </c>
      <c r="BT234" s="126" t="s">
        <v>447</v>
      </c>
      <c r="BU234" s="126" t="s">
        <v>447</v>
      </c>
      <c r="BV234" s="126" t="s">
        <v>447</v>
      </c>
      <c r="BW234" s="110" t="s">
        <v>447</v>
      </c>
      <c r="BX234" s="110" t="s">
        <v>1539</v>
      </c>
      <c r="BY234" s="110" t="s">
        <v>1532</v>
      </c>
      <c r="BZ234" s="110" t="s">
        <v>447</v>
      </c>
      <c r="CB234" s="426"/>
      <c r="CC234" s="126" t="s">
        <v>447</v>
      </c>
      <c r="CD234" s="126" t="s">
        <v>447</v>
      </c>
      <c r="CE234" s="126" t="s">
        <v>447</v>
      </c>
      <c r="CF234" s="126" t="s">
        <v>447</v>
      </c>
      <c r="CG234" s="126" t="s">
        <v>447</v>
      </c>
      <c r="CH234" s="126" t="s">
        <v>447</v>
      </c>
      <c r="CI234" s="126" t="s">
        <v>447</v>
      </c>
      <c r="CJ234" s="110" t="s">
        <v>447</v>
      </c>
      <c r="CK234" s="110" t="s">
        <v>447</v>
      </c>
      <c r="CL234" s="110" t="s">
        <v>447</v>
      </c>
      <c r="CM234" s="110" t="s">
        <v>447</v>
      </c>
      <c r="CO234" s="426"/>
      <c r="CP234" s="126" t="s">
        <v>447</v>
      </c>
      <c r="CQ234" s="126" t="s">
        <v>447</v>
      </c>
      <c r="CR234" s="126" t="s">
        <v>447</v>
      </c>
      <c r="CS234" s="126" t="s">
        <v>447</v>
      </c>
      <c r="CT234" s="126" t="s">
        <v>447</v>
      </c>
      <c r="CU234" s="126" t="s">
        <v>447</v>
      </c>
      <c r="CV234" s="126" t="s">
        <v>447</v>
      </c>
      <c r="CW234" s="110" t="s">
        <v>447</v>
      </c>
      <c r="CX234" s="110" t="s">
        <v>1539</v>
      </c>
      <c r="CY234" s="110" t="s">
        <v>1532</v>
      </c>
      <c r="CZ234" s="110" t="s">
        <v>447</v>
      </c>
      <c r="DB234" s="426"/>
      <c r="DC234" s="126" t="s">
        <v>447</v>
      </c>
      <c r="DD234" s="126" t="s">
        <v>447</v>
      </c>
      <c r="DE234" s="126" t="s">
        <v>447</v>
      </c>
      <c r="DF234" s="126" t="s">
        <v>447</v>
      </c>
      <c r="DG234" s="126" t="s">
        <v>447</v>
      </c>
      <c r="DH234" s="126" t="s">
        <v>447</v>
      </c>
      <c r="DI234" s="126" t="s">
        <v>447</v>
      </c>
      <c r="DJ234" s="110" t="s">
        <v>447</v>
      </c>
      <c r="DK234" s="110" t="s">
        <v>1539</v>
      </c>
      <c r="DL234" s="110" t="s">
        <v>1532</v>
      </c>
      <c r="DM234" s="110" t="s">
        <v>447</v>
      </c>
      <c r="DO234" s="426"/>
      <c r="DP234" s="126" t="s">
        <v>447</v>
      </c>
      <c r="DQ234" s="126" t="s">
        <v>447</v>
      </c>
      <c r="DR234" s="126" t="s">
        <v>447</v>
      </c>
      <c r="DS234" s="126" t="s">
        <v>447</v>
      </c>
      <c r="DT234" s="126" t="s">
        <v>447</v>
      </c>
      <c r="DU234" s="126" t="s">
        <v>447</v>
      </c>
      <c r="DV234" s="126" t="s">
        <v>447</v>
      </c>
      <c r="DW234" s="110" t="s">
        <v>447</v>
      </c>
      <c r="DX234" s="110" t="s">
        <v>1539</v>
      </c>
      <c r="DY234" s="110" t="s">
        <v>1532</v>
      </c>
      <c r="DZ234" s="110" t="s">
        <v>447</v>
      </c>
    </row>
    <row r="235" spans="2:130" s="3" customFormat="1" x14ac:dyDescent="0.25">
      <c r="B235" s="426"/>
      <c r="C235" s="126" t="s">
        <v>447</v>
      </c>
      <c r="D235" s="126" t="s">
        <v>447</v>
      </c>
      <c r="E235" s="126" t="s">
        <v>447</v>
      </c>
      <c r="F235" s="126" t="s">
        <v>447</v>
      </c>
      <c r="G235" s="126" t="s">
        <v>447</v>
      </c>
      <c r="H235" s="126" t="s">
        <v>447</v>
      </c>
      <c r="I235" s="126" t="s">
        <v>447</v>
      </c>
      <c r="J235" s="110" t="s">
        <v>447</v>
      </c>
      <c r="K235" s="110" t="s">
        <v>447</v>
      </c>
      <c r="L235" s="110" t="s">
        <v>447</v>
      </c>
      <c r="M235" s="110" t="s">
        <v>447</v>
      </c>
      <c r="N235" s="3" t="s">
        <v>447</v>
      </c>
      <c r="O235" s="426"/>
      <c r="P235" s="126" t="s">
        <v>447</v>
      </c>
      <c r="Q235" s="126" t="s">
        <v>447</v>
      </c>
      <c r="R235" s="126" t="s">
        <v>447</v>
      </c>
      <c r="S235" s="126" t="s">
        <v>447</v>
      </c>
      <c r="T235" s="126" t="s">
        <v>447</v>
      </c>
      <c r="U235" s="126" t="s">
        <v>447</v>
      </c>
      <c r="V235" s="126" t="s">
        <v>447</v>
      </c>
      <c r="W235" s="110" t="s">
        <v>447</v>
      </c>
      <c r="X235" s="110" t="s">
        <v>447</v>
      </c>
      <c r="Y235" s="110" t="s">
        <v>447</v>
      </c>
      <c r="Z235" s="110" t="s">
        <v>447</v>
      </c>
      <c r="AB235" s="426"/>
      <c r="AC235" s="126" t="s">
        <v>447</v>
      </c>
      <c r="AD235" s="126" t="s">
        <v>447</v>
      </c>
      <c r="AE235" s="126" t="s">
        <v>447</v>
      </c>
      <c r="AF235" s="126" t="s">
        <v>447</v>
      </c>
      <c r="AG235" s="126" t="s">
        <v>447</v>
      </c>
      <c r="AH235" s="126" t="s">
        <v>447</v>
      </c>
      <c r="AI235" s="126" t="s">
        <v>447</v>
      </c>
      <c r="AJ235" s="110" t="s">
        <v>447</v>
      </c>
      <c r="AK235" s="110" t="s">
        <v>447</v>
      </c>
      <c r="AL235" s="110" t="s">
        <v>447</v>
      </c>
      <c r="AM235" s="110" t="s">
        <v>447</v>
      </c>
      <c r="AO235" s="426"/>
      <c r="AP235" s="126" t="s">
        <v>447</v>
      </c>
      <c r="AQ235" s="126" t="s">
        <v>447</v>
      </c>
      <c r="AR235" s="126" t="s">
        <v>447</v>
      </c>
      <c r="AS235" s="126" t="s">
        <v>447</v>
      </c>
      <c r="AT235" s="126" t="s">
        <v>447</v>
      </c>
      <c r="AU235" s="126" t="s">
        <v>447</v>
      </c>
      <c r="AV235" s="126" t="s">
        <v>447</v>
      </c>
      <c r="AW235" s="110" t="s">
        <v>447</v>
      </c>
      <c r="AX235" s="110" t="s">
        <v>447</v>
      </c>
      <c r="AY235" s="110" t="s">
        <v>447</v>
      </c>
      <c r="AZ235" s="110" t="s">
        <v>447</v>
      </c>
      <c r="BB235" s="426"/>
      <c r="BC235" s="126" t="s">
        <v>447</v>
      </c>
      <c r="BD235" s="126" t="s">
        <v>447</v>
      </c>
      <c r="BE235" s="126" t="s">
        <v>447</v>
      </c>
      <c r="BF235" s="126" t="s">
        <v>447</v>
      </c>
      <c r="BG235" s="126" t="s">
        <v>447</v>
      </c>
      <c r="BH235" s="126" t="s">
        <v>447</v>
      </c>
      <c r="BI235" s="126" t="s">
        <v>447</v>
      </c>
      <c r="BJ235" s="110" t="s">
        <v>447</v>
      </c>
      <c r="BK235" s="110" t="s">
        <v>447</v>
      </c>
      <c r="BL235" s="110" t="s">
        <v>447</v>
      </c>
      <c r="BM235" s="110" t="s">
        <v>447</v>
      </c>
      <c r="BO235" s="426"/>
      <c r="BP235" s="126" t="s">
        <v>447</v>
      </c>
      <c r="BQ235" s="126" t="s">
        <v>447</v>
      </c>
      <c r="BR235" s="126" t="s">
        <v>447</v>
      </c>
      <c r="BS235" s="126" t="s">
        <v>447</v>
      </c>
      <c r="BT235" s="126" t="s">
        <v>447</v>
      </c>
      <c r="BU235" s="126" t="s">
        <v>447</v>
      </c>
      <c r="BV235" s="126" t="s">
        <v>447</v>
      </c>
      <c r="BW235" s="110" t="s">
        <v>447</v>
      </c>
      <c r="BX235" s="110" t="s">
        <v>447</v>
      </c>
      <c r="BY235" s="110" t="s">
        <v>447</v>
      </c>
      <c r="BZ235" s="110" t="s">
        <v>447</v>
      </c>
      <c r="CB235" s="426"/>
      <c r="CC235" s="126" t="s">
        <v>447</v>
      </c>
      <c r="CD235" s="126" t="s">
        <v>447</v>
      </c>
      <c r="CE235" s="126" t="s">
        <v>447</v>
      </c>
      <c r="CF235" s="126" t="s">
        <v>447</v>
      </c>
      <c r="CG235" s="126" t="s">
        <v>447</v>
      </c>
      <c r="CH235" s="126" t="s">
        <v>447</v>
      </c>
      <c r="CI235" s="126" t="s">
        <v>447</v>
      </c>
      <c r="CJ235" s="110" t="s">
        <v>447</v>
      </c>
      <c r="CK235" s="110" t="s">
        <v>447</v>
      </c>
      <c r="CL235" s="110" t="s">
        <v>447</v>
      </c>
      <c r="CM235" s="110" t="s">
        <v>447</v>
      </c>
      <c r="CO235" s="426"/>
      <c r="CP235" s="126" t="s">
        <v>447</v>
      </c>
      <c r="CQ235" s="126" t="s">
        <v>447</v>
      </c>
      <c r="CR235" s="126" t="s">
        <v>447</v>
      </c>
      <c r="CS235" s="126" t="s">
        <v>447</v>
      </c>
      <c r="CT235" s="126" t="s">
        <v>447</v>
      </c>
      <c r="CU235" s="126" t="s">
        <v>447</v>
      </c>
      <c r="CV235" s="126" t="s">
        <v>447</v>
      </c>
      <c r="CW235" s="110" t="s">
        <v>447</v>
      </c>
      <c r="CX235" s="110" t="s">
        <v>447</v>
      </c>
      <c r="CY235" s="110" t="s">
        <v>447</v>
      </c>
      <c r="CZ235" s="110" t="s">
        <v>447</v>
      </c>
      <c r="DB235" s="426"/>
      <c r="DC235" s="126" t="s">
        <v>447</v>
      </c>
      <c r="DD235" s="126" t="s">
        <v>447</v>
      </c>
      <c r="DE235" s="126" t="s">
        <v>447</v>
      </c>
      <c r="DF235" s="126" t="s">
        <v>447</v>
      </c>
      <c r="DG235" s="126" t="s">
        <v>447</v>
      </c>
      <c r="DH235" s="126" t="s">
        <v>447</v>
      </c>
      <c r="DI235" s="126" t="s">
        <v>447</v>
      </c>
      <c r="DJ235" s="110" t="s">
        <v>447</v>
      </c>
      <c r="DK235" s="110" t="s">
        <v>447</v>
      </c>
      <c r="DL235" s="110" t="s">
        <v>447</v>
      </c>
      <c r="DM235" s="110" t="s">
        <v>447</v>
      </c>
      <c r="DO235" s="426"/>
      <c r="DP235" s="126" t="s">
        <v>447</v>
      </c>
      <c r="DQ235" s="126" t="s">
        <v>447</v>
      </c>
      <c r="DR235" s="126" t="s">
        <v>447</v>
      </c>
      <c r="DS235" s="126" t="s">
        <v>447</v>
      </c>
      <c r="DT235" s="126" t="s">
        <v>447</v>
      </c>
      <c r="DU235" s="126" t="s">
        <v>447</v>
      </c>
      <c r="DV235" s="126" t="s">
        <v>447</v>
      </c>
      <c r="DW235" s="110" t="s">
        <v>447</v>
      </c>
      <c r="DX235" s="110" t="s">
        <v>447</v>
      </c>
      <c r="DY235" s="110" t="s">
        <v>447</v>
      </c>
      <c r="DZ235" s="110" t="s">
        <v>447</v>
      </c>
    </row>
    <row r="236" spans="2:130" s="3" customFormat="1" x14ac:dyDescent="0.25">
      <c r="C236" s="3" t="s">
        <v>447</v>
      </c>
      <c r="D236" s="3" t="s">
        <v>447</v>
      </c>
      <c r="E236" s="3" t="s">
        <v>447</v>
      </c>
      <c r="F236" s="3" t="s">
        <v>447</v>
      </c>
      <c r="G236" s="3" t="s">
        <v>447</v>
      </c>
      <c r="H236" s="3" t="s">
        <v>447</v>
      </c>
      <c r="I236" s="3" t="s">
        <v>447</v>
      </c>
      <c r="J236" s="3" t="s">
        <v>447</v>
      </c>
      <c r="K236" s="3" t="s">
        <v>447</v>
      </c>
      <c r="L236" s="3" t="s">
        <v>447</v>
      </c>
      <c r="M236" s="3" t="s">
        <v>447</v>
      </c>
      <c r="N236" s="3" t="s">
        <v>447</v>
      </c>
      <c r="P236" s="3" t="s">
        <v>447</v>
      </c>
      <c r="Q236" s="3" t="s">
        <v>447</v>
      </c>
      <c r="R236" s="3" t="s">
        <v>447</v>
      </c>
      <c r="S236" s="3" t="s">
        <v>447</v>
      </c>
      <c r="T236" s="3" t="s">
        <v>447</v>
      </c>
      <c r="U236" s="3" t="s">
        <v>447</v>
      </c>
      <c r="V236" s="3" t="s">
        <v>447</v>
      </c>
      <c r="W236" s="3" t="s">
        <v>447</v>
      </c>
      <c r="X236" s="3" t="s">
        <v>447</v>
      </c>
      <c r="Y236" s="3" t="s">
        <v>447</v>
      </c>
      <c r="Z236" s="3" t="s">
        <v>447</v>
      </c>
      <c r="AC236" s="3" t="s">
        <v>447</v>
      </c>
      <c r="AD236" s="3" t="s">
        <v>447</v>
      </c>
      <c r="AE236" s="3" t="s">
        <v>447</v>
      </c>
      <c r="AF236" s="3" t="s">
        <v>447</v>
      </c>
      <c r="AG236" s="3" t="s">
        <v>447</v>
      </c>
      <c r="AH236" s="3" t="s">
        <v>447</v>
      </c>
      <c r="AI236" s="3" t="s">
        <v>447</v>
      </c>
      <c r="AJ236" s="3" t="s">
        <v>447</v>
      </c>
      <c r="AK236" s="3" t="s">
        <v>447</v>
      </c>
      <c r="AL236" s="3" t="s">
        <v>447</v>
      </c>
      <c r="AM236" s="3" t="s">
        <v>447</v>
      </c>
      <c r="AP236" s="3" t="s">
        <v>447</v>
      </c>
      <c r="AQ236" s="3" t="s">
        <v>447</v>
      </c>
      <c r="AR236" s="3" t="s">
        <v>447</v>
      </c>
      <c r="AS236" s="3" t="s">
        <v>447</v>
      </c>
      <c r="AT236" s="3" t="s">
        <v>447</v>
      </c>
      <c r="AU236" s="3" t="s">
        <v>447</v>
      </c>
      <c r="AV236" s="3" t="s">
        <v>447</v>
      </c>
      <c r="AW236" s="3" t="s">
        <v>447</v>
      </c>
      <c r="AX236" s="3" t="s">
        <v>447</v>
      </c>
      <c r="AY236" s="3" t="s">
        <v>447</v>
      </c>
      <c r="AZ236" s="3" t="s">
        <v>447</v>
      </c>
      <c r="BC236" s="3" t="s">
        <v>447</v>
      </c>
      <c r="BD236" s="3" t="s">
        <v>447</v>
      </c>
      <c r="BE236" s="3" t="s">
        <v>447</v>
      </c>
      <c r="BF236" s="3" t="s">
        <v>447</v>
      </c>
      <c r="BG236" s="3" t="s">
        <v>447</v>
      </c>
      <c r="BH236" s="3" t="s">
        <v>447</v>
      </c>
      <c r="BI236" s="3" t="s">
        <v>447</v>
      </c>
      <c r="BJ236" s="3" t="s">
        <v>447</v>
      </c>
      <c r="BK236" s="3" t="s">
        <v>447</v>
      </c>
      <c r="BL236" s="3" t="s">
        <v>447</v>
      </c>
      <c r="BM236" s="3" t="s">
        <v>447</v>
      </c>
      <c r="BP236" s="3" t="s">
        <v>447</v>
      </c>
      <c r="BQ236" s="3" t="s">
        <v>447</v>
      </c>
      <c r="BR236" s="3" t="s">
        <v>447</v>
      </c>
      <c r="BS236" s="3" t="s">
        <v>447</v>
      </c>
      <c r="BT236" s="3" t="s">
        <v>447</v>
      </c>
      <c r="BU236" s="3" t="s">
        <v>447</v>
      </c>
      <c r="BV236" s="3" t="s">
        <v>447</v>
      </c>
      <c r="BW236" s="3" t="s">
        <v>447</v>
      </c>
      <c r="BX236" s="3" t="s">
        <v>447</v>
      </c>
      <c r="BY236" s="3" t="s">
        <v>447</v>
      </c>
      <c r="BZ236" s="3" t="s">
        <v>447</v>
      </c>
      <c r="CC236" s="3" t="s">
        <v>447</v>
      </c>
      <c r="CD236" s="3" t="s">
        <v>447</v>
      </c>
      <c r="CE236" s="3" t="s">
        <v>447</v>
      </c>
      <c r="CF236" s="3" t="s">
        <v>447</v>
      </c>
      <c r="CG236" s="3" t="s">
        <v>447</v>
      </c>
      <c r="CH236" s="3" t="s">
        <v>447</v>
      </c>
      <c r="CI236" s="3" t="s">
        <v>447</v>
      </c>
      <c r="CJ236" s="3" t="s">
        <v>447</v>
      </c>
      <c r="CK236" s="3" t="s">
        <v>447</v>
      </c>
      <c r="CL236" s="3" t="s">
        <v>447</v>
      </c>
      <c r="CM236" s="3" t="s">
        <v>447</v>
      </c>
      <c r="CP236" s="3" t="s">
        <v>447</v>
      </c>
      <c r="CQ236" s="3" t="s">
        <v>447</v>
      </c>
      <c r="CR236" s="3" t="s">
        <v>447</v>
      </c>
      <c r="CS236" s="3" t="s">
        <v>447</v>
      </c>
      <c r="CT236" s="3" t="s">
        <v>447</v>
      </c>
      <c r="CU236" s="3" t="s">
        <v>447</v>
      </c>
      <c r="CV236" s="3" t="s">
        <v>447</v>
      </c>
      <c r="CW236" s="3" t="s">
        <v>447</v>
      </c>
      <c r="CX236" s="3" t="s">
        <v>447</v>
      </c>
      <c r="CY236" s="3" t="s">
        <v>447</v>
      </c>
      <c r="CZ236" s="3" t="s">
        <v>447</v>
      </c>
      <c r="DC236" s="3" t="s">
        <v>447</v>
      </c>
      <c r="DD236" s="3" t="s">
        <v>447</v>
      </c>
      <c r="DE236" s="3" t="s">
        <v>447</v>
      </c>
      <c r="DF236" s="3" t="s">
        <v>447</v>
      </c>
      <c r="DG236" s="3" t="s">
        <v>447</v>
      </c>
      <c r="DH236" s="3" t="s">
        <v>447</v>
      </c>
      <c r="DI236" s="3" t="s">
        <v>447</v>
      </c>
      <c r="DJ236" s="3" t="s">
        <v>447</v>
      </c>
      <c r="DK236" s="3" t="s">
        <v>447</v>
      </c>
      <c r="DL236" s="3" t="s">
        <v>447</v>
      </c>
      <c r="DM236" s="3" t="s">
        <v>447</v>
      </c>
      <c r="DP236" s="3" t="s">
        <v>447</v>
      </c>
      <c r="DQ236" s="3" t="s">
        <v>447</v>
      </c>
      <c r="DR236" s="3" t="s">
        <v>447</v>
      </c>
      <c r="DS236" s="3" t="s">
        <v>447</v>
      </c>
      <c r="DT236" s="3" t="s">
        <v>447</v>
      </c>
      <c r="DU236" s="3" t="s">
        <v>447</v>
      </c>
      <c r="DV236" s="3" t="s">
        <v>447</v>
      </c>
      <c r="DW236" s="3" t="s">
        <v>447</v>
      </c>
      <c r="DX236" s="3" t="s">
        <v>447</v>
      </c>
      <c r="DY236" s="3" t="s">
        <v>447</v>
      </c>
      <c r="DZ236" s="3" t="s">
        <v>447</v>
      </c>
    </row>
    <row r="237" spans="2:130" s="3" customFormat="1" ht="15" customHeight="1" x14ac:dyDescent="0.25">
      <c r="B237" s="427" t="s">
        <v>418</v>
      </c>
      <c r="C237" s="122" t="s">
        <v>798</v>
      </c>
      <c r="D237" s="122" t="s">
        <v>818</v>
      </c>
      <c r="E237" s="122" t="s">
        <v>838</v>
      </c>
      <c r="F237" s="122" t="s">
        <v>858</v>
      </c>
      <c r="G237" s="122" t="s">
        <v>878</v>
      </c>
      <c r="H237" s="122" t="s">
        <v>898</v>
      </c>
      <c r="I237" s="122" t="s">
        <v>918</v>
      </c>
      <c r="J237" s="122" t="s">
        <v>938</v>
      </c>
      <c r="K237" s="122" t="s">
        <v>958</v>
      </c>
      <c r="L237" s="122" t="s">
        <v>978</v>
      </c>
      <c r="M237" s="122" t="s">
        <v>778</v>
      </c>
      <c r="N237" s="3" t="s">
        <v>447</v>
      </c>
      <c r="O237" s="427" t="s">
        <v>419</v>
      </c>
      <c r="P237" s="122" t="s">
        <v>799</v>
      </c>
      <c r="Q237" s="122" t="s">
        <v>819</v>
      </c>
      <c r="R237" s="122" t="s">
        <v>839</v>
      </c>
      <c r="S237" s="122" t="s">
        <v>859</v>
      </c>
      <c r="T237" s="122" t="s">
        <v>879</v>
      </c>
      <c r="U237" s="122" t="s">
        <v>899</v>
      </c>
      <c r="V237" s="122" t="s">
        <v>919</v>
      </c>
      <c r="W237" s="122" t="s">
        <v>939</v>
      </c>
      <c r="X237" s="122" t="s">
        <v>959</v>
      </c>
      <c r="Y237" s="122" t="s">
        <v>979</v>
      </c>
      <c r="Z237" s="122" t="s">
        <v>779</v>
      </c>
      <c r="AB237" s="427" t="s">
        <v>420</v>
      </c>
      <c r="AC237" s="122" t="s">
        <v>800</v>
      </c>
      <c r="AD237" s="122" t="s">
        <v>820</v>
      </c>
      <c r="AE237" s="122" t="s">
        <v>840</v>
      </c>
      <c r="AF237" s="122" t="s">
        <v>860</v>
      </c>
      <c r="AG237" s="122" t="s">
        <v>880</v>
      </c>
      <c r="AH237" s="122" t="s">
        <v>900</v>
      </c>
      <c r="AI237" s="122" t="s">
        <v>920</v>
      </c>
      <c r="AJ237" s="122" t="s">
        <v>940</v>
      </c>
      <c r="AK237" s="122" t="s">
        <v>960</v>
      </c>
      <c r="AL237" s="122" t="s">
        <v>980</v>
      </c>
      <c r="AM237" s="122" t="s">
        <v>780</v>
      </c>
      <c r="AO237" s="427" t="s">
        <v>421</v>
      </c>
      <c r="AP237" s="122" t="s">
        <v>801</v>
      </c>
      <c r="AQ237" s="122" t="s">
        <v>821</v>
      </c>
      <c r="AR237" s="122" t="s">
        <v>841</v>
      </c>
      <c r="AS237" s="122" t="s">
        <v>861</v>
      </c>
      <c r="AT237" s="122" t="s">
        <v>881</v>
      </c>
      <c r="AU237" s="122" t="s">
        <v>901</v>
      </c>
      <c r="AV237" s="122" t="s">
        <v>921</v>
      </c>
      <c r="AW237" s="122" t="s">
        <v>941</v>
      </c>
      <c r="AX237" s="122" t="s">
        <v>961</v>
      </c>
      <c r="AY237" s="122" t="s">
        <v>981</v>
      </c>
      <c r="AZ237" s="122" t="s">
        <v>781</v>
      </c>
      <c r="BB237" s="427" t="s">
        <v>422</v>
      </c>
      <c r="BC237" s="122" t="s">
        <v>802</v>
      </c>
      <c r="BD237" s="122" t="s">
        <v>822</v>
      </c>
      <c r="BE237" s="122" t="s">
        <v>842</v>
      </c>
      <c r="BF237" s="122" t="s">
        <v>862</v>
      </c>
      <c r="BG237" s="122" t="s">
        <v>882</v>
      </c>
      <c r="BH237" s="122" t="s">
        <v>902</v>
      </c>
      <c r="BI237" s="122" t="s">
        <v>922</v>
      </c>
      <c r="BJ237" s="122" t="s">
        <v>942</v>
      </c>
      <c r="BK237" s="122" t="s">
        <v>962</v>
      </c>
      <c r="BL237" s="122" t="s">
        <v>982</v>
      </c>
      <c r="BM237" s="122" t="s">
        <v>782</v>
      </c>
      <c r="BO237" s="427" t="s">
        <v>423</v>
      </c>
      <c r="BP237" s="122" t="s">
        <v>803</v>
      </c>
      <c r="BQ237" s="122" t="s">
        <v>823</v>
      </c>
      <c r="BR237" s="122" t="s">
        <v>843</v>
      </c>
      <c r="BS237" s="122" t="s">
        <v>863</v>
      </c>
      <c r="BT237" s="122" t="s">
        <v>883</v>
      </c>
      <c r="BU237" s="122" t="s">
        <v>903</v>
      </c>
      <c r="BV237" s="122" t="s">
        <v>923</v>
      </c>
      <c r="BW237" s="122" t="s">
        <v>943</v>
      </c>
      <c r="BX237" s="122" t="s">
        <v>963</v>
      </c>
      <c r="BY237" s="122" t="s">
        <v>983</v>
      </c>
      <c r="BZ237" s="122" t="s">
        <v>783</v>
      </c>
      <c r="CB237" s="427" t="s">
        <v>424</v>
      </c>
      <c r="CC237" s="122" t="s">
        <v>804</v>
      </c>
      <c r="CD237" s="122" t="s">
        <v>824</v>
      </c>
      <c r="CE237" s="122" t="s">
        <v>844</v>
      </c>
      <c r="CF237" s="122" t="s">
        <v>864</v>
      </c>
      <c r="CG237" s="122" t="s">
        <v>884</v>
      </c>
      <c r="CH237" s="122" t="s">
        <v>904</v>
      </c>
      <c r="CI237" s="122" t="s">
        <v>924</v>
      </c>
      <c r="CJ237" s="122" t="s">
        <v>944</v>
      </c>
      <c r="CK237" s="122" t="s">
        <v>964</v>
      </c>
      <c r="CL237" s="122" t="s">
        <v>984</v>
      </c>
      <c r="CM237" s="122" t="s">
        <v>784</v>
      </c>
      <c r="CO237" s="427" t="s">
        <v>425</v>
      </c>
      <c r="CP237" s="122" t="s">
        <v>805</v>
      </c>
      <c r="CQ237" s="122" t="s">
        <v>825</v>
      </c>
      <c r="CR237" s="122" t="s">
        <v>845</v>
      </c>
      <c r="CS237" s="122" t="s">
        <v>865</v>
      </c>
      <c r="CT237" s="122" t="s">
        <v>885</v>
      </c>
      <c r="CU237" s="122" t="s">
        <v>905</v>
      </c>
      <c r="CV237" s="122" t="s">
        <v>925</v>
      </c>
      <c r="CW237" s="122" t="s">
        <v>945</v>
      </c>
      <c r="CX237" s="122" t="s">
        <v>965</v>
      </c>
      <c r="CY237" s="122" t="s">
        <v>985</v>
      </c>
      <c r="CZ237" s="122" t="s">
        <v>785</v>
      </c>
      <c r="DB237" s="427" t="s">
        <v>426</v>
      </c>
      <c r="DC237" s="122" t="s">
        <v>806</v>
      </c>
      <c r="DD237" s="122" t="s">
        <v>826</v>
      </c>
      <c r="DE237" s="122" t="s">
        <v>846</v>
      </c>
      <c r="DF237" s="122" t="s">
        <v>866</v>
      </c>
      <c r="DG237" s="122" t="s">
        <v>886</v>
      </c>
      <c r="DH237" s="122" t="s">
        <v>906</v>
      </c>
      <c r="DI237" s="122" t="s">
        <v>926</v>
      </c>
      <c r="DJ237" s="122" t="s">
        <v>946</v>
      </c>
      <c r="DK237" s="122" t="s">
        <v>966</v>
      </c>
      <c r="DL237" s="122" t="s">
        <v>986</v>
      </c>
      <c r="DM237" s="122" t="s">
        <v>786</v>
      </c>
      <c r="DO237" s="427" t="s">
        <v>427</v>
      </c>
      <c r="DP237" s="122" t="s">
        <v>807</v>
      </c>
      <c r="DQ237" s="122" t="s">
        <v>827</v>
      </c>
      <c r="DR237" s="122" t="s">
        <v>847</v>
      </c>
      <c r="DS237" s="122" t="s">
        <v>867</v>
      </c>
      <c r="DT237" s="122" t="s">
        <v>887</v>
      </c>
      <c r="DU237" s="122" t="s">
        <v>907</v>
      </c>
      <c r="DV237" s="122" t="s">
        <v>927</v>
      </c>
      <c r="DW237" s="122" t="s">
        <v>947</v>
      </c>
      <c r="DX237" s="122" t="s">
        <v>967</v>
      </c>
      <c r="DY237" s="122" t="s">
        <v>987</v>
      </c>
      <c r="DZ237" s="122" t="s">
        <v>787</v>
      </c>
    </row>
    <row r="238" spans="2:130" s="3" customFormat="1" ht="15" customHeight="1" x14ac:dyDescent="0.25">
      <c r="B238" s="426"/>
      <c r="C238" s="110" t="s">
        <v>1465</v>
      </c>
      <c r="D238" s="110" t="s">
        <v>1466</v>
      </c>
      <c r="E238" s="110" t="s">
        <v>1467</v>
      </c>
      <c r="F238" s="110" t="s">
        <v>1468</v>
      </c>
      <c r="G238" s="126" t="s">
        <v>447</v>
      </c>
      <c r="H238" s="110" t="s">
        <v>1470</v>
      </c>
      <c r="I238" s="126" t="s">
        <v>447</v>
      </c>
      <c r="J238" s="126" t="s">
        <v>447</v>
      </c>
      <c r="K238" s="126" t="s">
        <v>447</v>
      </c>
      <c r="L238" s="126" t="s">
        <v>447</v>
      </c>
      <c r="M238" s="126" t="s">
        <v>447</v>
      </c>
      <c r="N238" s="3" t="s">
        <v>447</v>
      </c>
      <c r="O238" s="426"/>
      <c r="P238" s="110" t="s">
        <v>1465</v>
      </c>
      <c r="Q238" s="110" t="s">
        <v>1466</v>
      </c>
      <c r="R238" s="110" t="s">
        <v>1467</v>
      </c>
      <c r="S238" s="110" t="s">
        <v>1468</v>
      </c>
      <c r="T238" s="126" t="s">
        <v>447</v>
      </c>
      <c r="U238" s="110" t="s">
        <v>1470</v>
      </c>
      <c r="V238" s="126" t="s">
        <v>447</v>
      </c>
      <c r="W238" s="126" t="s">
        <v>447</v>
      </c>
      <c r="X238" s="126" t="s">
        <v>447</v>
      </c>
      <c r="Y238" s="126" t="s">
        <v>447</v>
      </c>
      <c r="Z238" s="126" t="s">
        <v>447</v>
      </c>
      <c r="AB238" s="426"/>
      <c r="AC238" s="110" t="s">
        <v>1465</v>
      </c>
      <c r="AD238" s="110" t="s">
        <v>1466</v>
      </c>
      <c r="AE238" s="110" t="s">
        <v>1467</v>
      </c>
      <c r="AF238" s="110" t="s">
        <v>1468</v>
      </c>
      <c r="AG238" s="126" t="s">
        <v>447</v>
      </c>
      <c r="AH238" s="110" t="s">
        <v>1470</v>
      </c>
      <c r="AI238" s="126" t="s">
        <v>447</v>
      </c>
      <c r="AJ238" s="126" t="s">
        <v>447</v>
      </c>
      <c r="AK238" s="126" t="s">
        <v>447</v>
      </c>
      <c r="AL238" s="126" t="s">
        <v>447</v>
      </c>
      <c r="AM238" s="126" t="s">
        <v>447</v>
      </c>
      <c r="AO238" s="426"/>
      <c r="AP238" s="110" t="s">
        <v>1465</v>
      </c>
      <c r="AQ238" s="110" t="s">
        <v>1466</v>
      </c>
      <c r="AR238" s="110" t="s">
        <v>1467</v>
      </c>
      <c r="AS238" s="110" t="s">
        <v>1468</v>
      </c>
      <c r="AT238" s="126" t="s">
        <v>447</v>
      </c>
      <c r="AU238" s="110" t="s">
        <v>1470</v>
      </c>
      <c r="AV238" s="126" t="s">
        <v>447</v>
      </c>
      <c r="AW238" s="126" t="s">
        <v>447</v>
      </c>
      <c r="AX238" s="126" t="s">
        <v>447</v>
      </c>
      <c r="AY238" s="126" t="s">
        <v>447</v>
      </c>
      <c r="AZ238" s="126" t="s">
        <v>447</v>
      </c>
      <c r="BB238" s="426"/>
      <c r="BC238" s="110" t="s">
        <v>1465</v>
      </c>
      <c r="BD238" s="110" t="s">
        <v>1466</v>
      </c>
      <c r="BE238" s="110" t="s">
        <v>1467</v>
      </c>
      <c r="BF238" s="110" t="s">
        <v>1468</v>
      </c>
      <c r="BG238" s="126" t="s">
        <v>447</v>
      </c>
      <c r="BH238" s="110" t="s">
        <v>1470</v>
      </c>
      <c r="BI238" s="126" t="s">
        <v>447</v>
      </c>
      <c r="BJ238" s="126" t="s">
        <v>447</v>
      </c>
      <c r="BK238" s="126" t="s">
        <v>447</v>
      </c>
      <c r="BL238" s="126" t="s">
        <v>447</v>
      </c>
      <c r="BM238" s="126" t="s">
        <v>447</v>
      </c>
      <c r="BO238" s="426"/>
      <c r="BP238" s="110" t="s">
        <v>1465</v>
      </c>
      <c r="BQ238" s="110" t="s">
        <v>1466</v>
      </c>
      <c r="BR238" s="110" t="s">
        <v>1467</v>
      </c>
      <c r="BS238" s="110" t="s">
        <v>1468</v>
      </c>
      <c r="BT238" s="126" t="s">
        <v>447</v>
      </c>
      <c r="BU238" s="110" t="s">
        <v>1470</v>
      </c>
      <c r="BV238" s="126" t="s">
        <v>447</v>
      </c>
      <c r="BW238" s="126" t="s">
        <v>447</v>
      </c>
      <c r="BX238" s="126" t="s">
        <v>447</v>
      </c>
      <c r="BY238" s="126" t="s">
        <v>447</v>
      </c>
      <c r="BZ238" s="126" t="s">
        <v>447</v>
      </c>
      <c r="CB238" s="426"/>
      <c r="CC238" s="110" t="s">
        <v>1465</v>
      </c>
      <c r="CD238" s="110" t="s">
        <v>1466</v>
      </c>
      <c r="CE238" s="110" t="s">
        <v>1467</v>
      </c>
      <c r="CF238" s="110" t="s">
        <v>1468</v>
      </c>
      <c r="CG238" s="126" t="s">
        <v>447</v>
      </c>
      <c r="CH238" s="110" t="s">
        <v>1470</v>
      </c>
      <c r="CI238" s="126" t="s">
        <v>447</v>
      </c>
      <c r="CJ238" s="126" t="s">
        <v>447</v>
      </c>
      <c r="CK238" s="126" t="s">
        <v>447</v>
      </c>
      <c r="CL238" s="126" t="s">
        <v>447</v>
      </c>
      <c r="CM238" s="126" t="s">
        <v>447</v>
      </c>
      <c r="CO238" s="426"/>
      <c r="CP238" s="110" t="s">
        <v>1465</v>
      </c>
      <c r="CQ238" s="110" t="s">
        <v>1466</v>
      </c>
      <c r="CR238" s="110" t="s">
        <v>1467</v>
      </c>
      <c r="CS238" s="110" t="s">
        <v>1468</v>
      </c>
      <c r="CT238" s="126" t="s">
        <v>447</v>
      </c>
      <c r="CU238" s="110" t="s">
        <v>1470</v>
      </c>
      <c r="CV238" s="126" t="s">
        <v>447</v>
      </c>
      <c r="CW238" s="126" t="s">
        <v>447</v>
      </c>
      <c r="CX238" s="126" t="s">
        <v>447</v>
      </c>
      <c r="CY238" s="126" t="s">
        <v>447</v>
      </c>
      <c r="CZ238" s="126" t="s">
        <v>447</v>
      </c>
      <c r="DB238" s="426"/>
      <c r="DC238" s="110" t="s">
        <v>1465</v>
      </c>
      <c r="DD238" s="110" t="s">
        <v>1466</v>
      </c>
      <c r="DE238" s="110" t="s">
        <v>1467</v>
      </c>
      <c r="DF238" s="110" t="s">
        <v>1468</v>
      </c>
      <c r="DG238" s="126" t="s">
        <v>447</v>
      </c>
      <c r="DH238" s="110" t="s">
        <v>1470</v>
      </c>
      <c r="DI238" s="126" t="s">
        <v>447</v>
      </c>
      <c r="DJ238" s="126" t="s">
        <v>447</v>
      </c>
      <c r="DK238" s="126" t="s">
        <v>447</v>
      </c>
      <c r="DL238" s="126" t="s">
        <v>447</v>
      </c>
      <c r="DM238" s="126" t="s">
        <v>447</v>
      </c>
      <c r="DO238" s="426"/>
      <c r="DP238" s="110" t="s">
        <v>1465</v>
      </c>
      <c r="DQ238" s="110" t="s">
        <v>1466</v>
      </c>
      <c r="DR238" s="110" t="s">
        <v>1467</v>
      </c>
      <c r="DS238" s="110" t="s">
        <v>1468</v>
      </c>
      <c r="DT238" s="126" t="s">
        <v>447</v>
      </c>
      <c r="DU238" s="110" t="s">
        <v>1470</v>
      </c>
      <c r="DV238" s="126" t="s">
        <v>447</v>
      </c>
      <c r="DW238" s="126" t="s">
        <v>447</v>
      </c>
      <c r="DX238" s="126" t="s">
        <v>447</v>
      </c>
      <c r="DY238" s="126" t="s">
        <v>447</v>
      </c>
      <c r="DZ238" s="126" t="s">
        <v>447</v>
      </c>
    </row>
    <row r="239" spans="2:130" s="3" customFormat="1" ht="15" customHeight="1" x14ac:dyDescent="0.25">
      <c r="B239" s="426"/>
      <c r="C239" s="110" t="s">
        <v>1475</v>
      </c>
      <c r="D239" s="110" t="s">
        <v>1476</v>
      </c>
      <c r="E239" s="110" t="s">
        <v>1477</v>
      </c>
      <c r="F239" s="110" t="s">
        <v>1478</v>
      </c>
      <c r="G239" s="126" t="s">
        <v>447</v>
      </c>
      <c r="H239" s="110" t="s">
        <v>1479</v>
      </c>
      <c r="I239" s="126" t="s">
        <v>447</v>
      </c>
      <c r="J239" s="126" t="s">
        <v>447</v>
      </c>
      <c r="K239" s="126" t="s">
        <v>447</v>
      </c>
      <c r="L239" s="126" t="s">
        <v>447</v>
      </c>
      <c r="M239" s="126" t="s">
        <v>447</v>
      </c>
      <c r="N239" s="3" t="s">
        <v>447</v>
      </c>
      <c r="O239" s="426"/>
      <c r="P239" s="110" t="s">
        <v>1475</v>
      </c>
      <c r="Q239" s="110" t="s">
        <v>1476</v>
      </c>
      <c r="R239" s="110" t="s">
        <v>1477</v>
      </c>
      <c r="S239" s="110" t="s">
        <v>1478</v>
      </c>
      <c r="T239" s="126" t="s">
        <v>447</v>
      </c>
      <c r="U239" s="110" t="s">
        <v>1479</v>
      </c>
      <c r="V239" s="126" t="s">
        <v>447</v>
      </c>
      <c r="W239" s="126" t="s">
        <v>447</v>
      </c>
      <c r="X239" s="126" t="s">
        <v>447</v>
      </c>
      <c r="Y239" s="126" t="s">
        <v>447</v>
      </c>
      <c r="Z239" s="126" t="s">
        <v>447</v>
      </c>
      <c r="AB239" s="426"/>
      <c r="AC239" s="110" t="s">
        <v>1484</v>
      </c>
      <c r="AD239" s="171" t="s">
        <v>1438</v>
      </c>
      <c r="AE239" s="110" t="s">
        <v>1457</v>
      </c>
      <c r="AF239" s="110" t="s">
        <v>1439</v>
      </c>
      <c r="AG239" s="126" t="s">
        <v>447</v>
      </c>
      <c r="AH239" s="110" t="s">
        <v>1441</v>
      </c>
      <c r="AI239" s="126" t="s">
        <v>447</v>
      </c>
      <c r="AJ239" s="126" t="s">
        <v>447</v>
      </c>
      <c r="AK239" s="126" t="s">
        <v>447</v>
      </c>
      <c r="AL239" s="126" t="s">
        <v>447</v>
      </c>
      <c r="AM239" s="126" t="s">
        <v>447</v>
      </c>
      <c r="AO239" s="426"/>
      <c r="AP239" s="110" t="s">
        <v>1475</v>
      </c>
      <c r="AQ239" s="110" t="s">
        <v>1476</v>
      </c>
      <c r="AR239" s="110" t="s">
        <v>1477</v>
      </c>
      <c r="AS239" s="110" t="s">
        <v>1478</v>
      </c>
      <c r="AT239" s="126" t="s">
        <v>447</v>
      </c>
      <c r="AU239" s="110" t="s">
        <v>1479</v>
      </c>
      <c r="AV239" s="126" t="s">
        <v>447</v>
      </c>
      <c r="AW239" s="126" t="s">
        <v>447</v>
      </c>
      <c r="AX239" s="126" t="s">
        <v>447</v>
      </c>
      <c r="AY239" s="126" t="s">
        <v>447</v>
      </c>
      <c r="AZ239" s="126" t="s">
        <v>447</v>
      </c>
      <c r="BB239" s="426"/>
      <c r="BC239" s="110" t="s">
        <v>1484</v>
      </c>
      <c r="BD239" s="171" t="s">
        <v>1438</v>
      </c>
      <c r="BE239" s="110" t="s">
        <v>1457</v>
      </c>
      <c r="BF239" s="110" t="s">
        <v>1439</v>
      </c>
      <c r="BG239" s="126" t="s">
        <v>447</v>
      </c>
      <c r="BH239" s="110" t="s">
        <v>1441</v>
      </c>
      <c r="BI239" s="126" t="s">
        <v>447</v>
      </c>
      <c r="BJ239" s="126" t="s">
        <v>447</v>
      </c>
      <c r="BK239" s="126" t="s">
        <v>447</v>
      </c>
      <c r="BL239" s="126" t="s">
        <v>447</v>
      </c>
      <c r="BM239" s="126" t="s">
        <v>447</v>
      </c>
      <c r="BO239" s="426"/>
      <c r="BP239" s="110" t="s">
        <v>1475</v>
      </c>
      <c r="BQ239" s="110" t="s">
        <v>1476</v>
      </c>
      <c r="BR239" s="110" t="s">
        <v>1477</v>
      </c>
      <c r="BS239" s="110" t="s">
        <v>1478</v>
      </c>
      <c r="BT239" s="126" t="s">
        <v>447</v>
      </c>
      <c r="BU239" s="110" t="s">
        <v>1479</v>
      </c>
      <c r="BV239" s="126" t="s">
        <v>447</v>
      </c>
      <c r="BW239" s="126" t="s">
        <v>447</v>
      </c>
      <c r="BX239" s="126" t="s">
        <v>447</v>
      </c>
      <c r="BY239" s="126" t="s">
        <v>447</v>
      </c>
      <c r="BZ239" s="126" t="s">
        <v>447</v>
      </c>
      <c r="CB239" s="426"/>
      <c r="CC239" s="110" t="s">
        <v>1484</v>
      </c>
      <c r="CD239" s="171" t="s">
        <v>1438</v>
      </c>
      <c r="CE239" s="110" t="s">
        <v>1457</v>
      </c>
      <c r="CF239" s="110" t="s">
        <v>1439</v>
      </c>
      <c r="CG239" s="126" t="s">
        <v>447</v>
      </c>
      <c r="CH239" s="110" t="s">
        <v>1441</v>
      </c>
      <c r="CI239" s="126" t="s">
        <v>447</v>
      </c>
      <c r="CJ239" s="126" t="s">
        <v>447</v>
      </c>
      <c r="CK239" s="126" t="s">
        <v>447</v>
      </c>
      <c r="CL239" s="126" t="s">
        <v>447</v>
      </c>
      <c r="CM239" s="126" t="s">
        <v>447</v>
      </c>
      <c r="CO239" s="426"/>
      <c r="CP239" s="110" t="s">
        <v>1475</v>
      </c>
      <c r="CQ239" s="110" t="s">
        <v>1476</v>
      </c>
      <c r="CR239" s="110" t="s">
        <v>1477</v>
      </c>
      <c r="CS239" s="110" t="s">
        <v>1478</v>
      </c>
      <c r="CT239" s="126" t="s">
        <v>447</v>
      </c>
      <c r="CU239" s="110" t="s">
        <v>1479</v>
      </c>
      <c r="CV239" s="126" t="s">
        <v>447</v>
      </c>
      <c r="CW239" s="126" t="s">
        <v>447</v>
      </c>
      <c r="CX239" s="126" t="s">
        <v>447</v>
      </c>
      <c r="CY239" s="126" t="s">
        <v>447</v>
      </c>
      <c r="CZ239" s="126" t="s">
        <v>447</v>
      </c>
      <c r="DB239" s="426"/>
      <c r="DC239" s="110" t="s">
        <v>1475</v>
      </c>
      <c r="DD239" s="110" t="s">
        <v>1476</v>
      </c>
      <c r="DE239" s="110" t="s">
        <v>1477</v>
      </c>
      <c r="DF239" s="110" t="s">
        <v>1478</v>
      </c>
      <c r="DG239" s="126" t="s">
        <v>447</v>
      </c>
      <c r="DH239" s="110" t="s">
        <v>1479</v>
      </c>
      <c r="DI239" s="126" t="s">
        <v>447</v>
      </c>
      <c r="DJ239" s="126" t="s">
        <v>447</v>
      </c>
      <c r="DK239" s="126" t="s">
        <v>447</v>
      </c>
      <c r="DL239" s="126" t="s">
        <v>447</v>
      </c>
      <c r="DM239" s="126" t="s">
        <v>447</v>
      </c>
      <c r="DO239" s="426"/>
      <c r="DP239" s="110" t="s">
        <v>1475</v>
      </c>
      <c r="DQ239" s="110" t="s">
        <v>1476</v>
      </c>
      <c r="DR239" s="110" t="s">
        <v>1477</v>
      </c>
      <c r="DS239" s="110" t="s">
        <v>1478</v>
      </c>
      <c r="DT239" s="126" t="s">
        <v>447</v>
      </c>
      <c r="DU239" s="110" t="s">
        <v>1479</v>
      </c>
      <c r="DV239" s="126" t="s">
        <v>447</v>
      </c>
      <c r="DW239" s="126" t="s">
        <v>447</v>
      </c>
      <c r="DX239" s="126" t="s">
        <v>447</v>
      </c>
      <c r="DY239" s="126" t="s">
        <v>447</v>
      </c>
      <c r="DZ239" s="126" t="s">
        <v>447</v>
      </c>
    </row>
    <row r="240" spans="2:130" s="3" customFormat="1" ht="15" customHeight="1" x14ac:dyDescent="0.25">
      <c r="B240" s="426"/>
      <c r="C240" s="170" t="s">
        <v>1447</v>
      </c>
      <c r="D240" s="171" t="s">
        <v>1438</v>
      </c>
      <c r="E240" s="110" t="s">
        <v>1457</v>
      </c>
      <c r="F240" s="110" t="s">
        <v>1439</v>
      </c>
      <c r="G240" s="126" t="s">
        <v>447</v>
      </c>
      <c r="H240" s="110" t="s">
        <v>1441</v>
      </c>
      <c r="I240" s="126" t="s">
        <v>447</v>
      </c>
      <c r="J240" s="126" t="s">
        <v>447</v>
      </c>
      <c r="K240" s="126" t="s">
        <v>447</v>
      </c>
      <c r="L240" s="126" t="s">
        <v>447</v>
      </c>
      <c r="M240" s="126" t="s">
        <v>447</v>
      </c>
      <c r="N240" s="3" t="s">
        <v>447</v>
      </c>
      <c r="O240" s="426"/>
      <c r="P240" s="170" t="s">
        <v>1447</v>
      </c>
      <c r="Q240" s="171" t="s">
        <v>1438</v>
      </c>
      <c r="R240" s="110" t="s">
        <v>1457</v>
      </c>
      <c r="S240" s="110" t="s">
        <v>1439</v>
      </c>
      <c r="T240" s="126" t="s">
        <v>447</v>
      </c>
      <c r="U240" s="110" t="s">
        <v>1441</v>
      </c>
      <c r="V240" s="126" t="s">
        <v>447</v>
      </c>
      <c r="W240" s="126" t="s">
        <v>447</v>
      </c>
      <c r="X240" s="126" t="s">
        <v>447</v>
      </c>
      <c r="Y240" s="126" t="s">
        <v>447</v>
      </c>
      <c r="Z240" s="126" t="s">
        <v>447</v>
      </c>
      <c r="AB240" s="426"/>
      <c r="AC240" s="110" t="s">
        <v>1504</v>
      </c>
      <c r="AD240" s="110" t="s">
        <v>1485</v>
      </c>
      <c r="AE240" s="110" t="s">
        <v>1486</v>
      </c>
      <c r="AF240" s="110" t="s">
        <v>1487</v>
      </c>
      <c r="AG240" s="126" t="s">
        <v>447</v>
      </c>
      <c r="AH240" s="110" t="s">
        <v>1489</v>
      </c>
      <c r="AI240" s="126" t="s">
        <v>447</v>
      </c>
      <c r="AJ240" s="126" t="s">
        <v>447</v>
      </c>
      <c r="AK240" s="126" t="s">
        <v>447</v>
      </c>
      <c r="AL240" s="126" t="s">
        <v>447</v>
      </c>
      <c r="AM240" s="126" t="s">
        <v>447</v>
      </c>
      <c r="AO240" s="426"/>
      <c r="AP240" s="170" t="s">
        <v>1447</v>
      </c>
      <c r="AQ240" s="171" t="s">
        <v>1438</v>
      </c>
      <c r="AR240" s="110" t="s">
        <v>1457</v>
      </c>
      <c r="AS240" s="110" t="s">
        <v>1439</v>
      </c>
      <c r="AT240" s="126" t="s">
        <v>447</v>
      </c>
      <c r="AU240" s="110" t="s">
        <v>1441</v>
      </c>
      <c r="AV240" s="126" t="s">
        <v>447</v>
      </c>
      <c r="AW240" s="126" t="s">
        <v>447</v>
      </c>
      <c r="AX240" s="126" t="s">
        <v>447</v>
      </c>
      <c r="AY240" s="126" t="s">
        <v>447</v>
      </c>
      <c r="AZ240" s="126" t="s">
        <v>447</v>
      </c>
      <c r="BB240" s="426"/>
      <c r="BC240" s="110" t="s">
        <v>1504</v>
      </c>
      <c r="BD240" s="110" t="s">
        <v>1485</v>
      </c>
      <c r="BE240" s="110" t="s">
        <v>1486</v>
      </c>
      <c r="BF240" s="110" t="s">
        <v>1487</v>
      </c>
      <c r="BG240" s="126" t="s">
        <v>447</v>
      </c>
      <c r="BH240" s="110" t="s">
        <v>1489</v>
      </c>
      <c r="BI240" s="126" t="s">
        <v>447</v>
      </c>
      <c r="BJ240" s="126" t="s">
        <v>447</v>
      </c>
      <c r="BK240" s="126" t="s">
        <v>447</v>
      </c>
      <c r="BL240" s="126" t="s">
        <v>447</v>
      </c>
      <c r="BM240" s="126" t="s">
        <v>447</v>
      </c>
      <c r="BO240" s="426"/>
      <c r="BP240" s="170" t="s">
        <v>1447</v>
      </c>
      <c r="BQ240" s="171" t="s">
        <v>1438</v>
      </c>
      <c r="BR240" s="110" t="s">
        <v>1457</v>
      </c>
      <c r="BS240" s="110" t="s">
        <v>1439</v>
      </c>
      <c r="BT240" s="126" t="s">
        <v>447</v>
      </c>
      <c r="BU240" s="110" t="s">
        <v>1441</v>
      </c>
      <c r="BV240" s="126" t="s">
        <v>447</v>
      </c>
      <c r="BW240" s="126" t="s">
        <v>447</v>
      </c>
      <c r="BX240" s="126" t="s">
        <v>447</v>
      </c>
      <c r="BY240" s="126" t="s">
        <v>447</v>
      </c>
      <c r="BZ240" s="126" t="s">
        <v>447</v>
      </c>
      <c r="CB240" s="426"/>
      <c r="CC240" s="110" t="s">
        <v>1504</v>
      </c>
      <c r="CD240" s="110" t="s">
        <v>1485</v>
      </c>
      <c r="CE240" s="110" t="s">
        <v>1486</v>
      </c>
      <c r="CF240" s="110" t="s">
        <v>1487</v>
      </c>
      <c r="CG240" s="126" t="s">
        <v>447</v>
      </c>
      <c r="CH240" s="110" t="s">
        <v>1489</v>
      </c>
      <c r="CI240" s="126" t="s">
        <v>447</v>
      </c>
      <c r="CJ240" s="126" t="s">
        <v>447</v>
      </c>
      <c r="CK240" s="126" t="s">
        <v>447</v>
      </c>
      <c r="CL240" s="126" t="s">
        <v>447</v>
      </c>
      <c r="CM240" s="126" t="s">
        <v>447</v>
      </c>
      <c r="CO240" s="426"/>
      <c r="CP240" s="170" t="s">
        <v>1447</v>
      </c>
      <c r="CQ240" s="171" t="s">
        <v>1438</v>
      </c>
      <c r="CR240" s="110" t="s">
        <v>1457</v>
      </c>
      <c r="CS240" s="110" t="s">
        <v>1439</v>
      </c>
      <c r="CT240" s="126" t="s">
        <v>447</v>
      </c>
      <c r="CU240" s="110" t="s">
        <v>1441</v>
      </c>
      <c r="CV240" s="126" t="s">
        <v>447</v>
      </c>
      <c r="CW240" s="126" t="s">
        <v>447</v>
      </c>
      <c r="CX240" s="126" t="s">
        <v>447</v>
      </c>
      <c r="CY240" s="126" t="s">
        <v>447</v>
      </c>
      <c r="CZ240" s="126" t="s">
        <v>447</v>
      </c>
      <c r="DB240" s="426"/>
      <c r="DC240" s="170" t="s">
        <v>1447</v>
      </c>
      <c r="DD240" s="171" t="s">
        <v>1438</v>
      </c>
      <c r="DE240" s="110" t="s">
        <v>1457</v>
      </c>
      <c r="DF240" s="110" t="s">
        <v>1439</v>
      </c>
      <c r="DG240" s="126" t="s">
        <v>447</v>
      </c>
      <c r="DH240" s="110" t="s">
        <v>1441</v>
      </c>
      <c r="DI240" s="126" t="s">
        <v>447</v>
      </c>
      <c r="DJ240" s="126" t="s">
        <v>447</v>
      </c>
      <c r="DK240" s="126" t="s">
        <v>447</v>
      </c>
      <c r="DL240" s="126" t="s">
        <v>447</v>
      </c>
      <c r="DM240" s="126" t="s">
        <v>447</v>
      </c>
      <c r="DO240" s="426"/>
      <c r="DP240" s="170" t="s">
        <v>1447</v>
      </c>
      <c r="DQ240" s="171" t="s">
        <v>1438</v>
      </c>
      <c r="DR240" s="110" t="s">
        <v>1457</v>
      </c>
      <c r="DS240" s="110" t="s">
        <v>1439</v>
      </c>
      <c r="DT240" s="126" t="s">
        <v>447</v>
      </c>
      <c r="DU240" s="110" t="s">
        <v>1441</v>
      </c>
      <c r="DV240" s="126" t="s">
        <v>447</v>
      </c>
      <c r="DW240" s="126" t="s">
        <v>447</v>
      </c>
      <c r="DX240" s="126" t="s">
        <v>447</v>
      </c>
      <c r="DY240" s="126" t="s">
        <v>447</v>
      </c>
      <c r="DZ240" s="126" t="s">
        <v>447</v>
      </c>
    </row>
    <row r="241" spans="2:130" s="3" customFormat="1" ht="15" customHeight="1" x14ac:dyDescent="0.25">
      <c r="B241" s="426"/>
      <c r="C241" s="110" t="s">
        <v>1484</v>
      </c>
      <c r="D241" s="171" t="s">
        <v>1456</v>
      </c>
      <c r="E241" s="110" t="s">
        <v>1448</v>
      </c>
      <c r="F241" s="110" t="s">
        <v>1450</v>
      </c>
      <c r="G241" s="126" t="s">
        <v>447</v>
      </c>
      <c r="H241" s="110" t="s">
        <v>1489</v>
      </c>
      <c r="I241" s="126" t="s">
        <v>447</v>
      </c>
      <c r="J241" s="126" t="s">
        <v>447</v>
      </c>
      <c r="K241" s="126" t="s">
        <v>447</v>
      </c>
      <c r="L241" s="126" t="s">
        <v>447</v>
      </c>
      <c r="M241" s="126" t="s">
        <v>447</v>
      </c>
      <c r="N241" s="3" t="s">
        <v>447</v>
      </c>
      <c r="O241" s="426"/>
      <c r="P241" s="110" t="s">
        <v>1484</v>
      </c>
      <c r="Q241" s="171" t="s">
        <v>1456</v>
      </c>
      <c r="R241" s="110" t="s">
        <v>1448</v>
      </c>
      <c r="S241" s="110" t="s">
        <v>1450</v>
      </c>
      <c r="T241" s="126" t="s">
        <v>447</v>
      </c>
      <c r="U241" s="110" t="s">
        <v>1489</v>
      </c>
      <c r="V241" s="126" t="s">
        <v>447</v>
      </c>
      <c r="W241" s="126" t="s">
        <v>447</v>
      </c>
      <c r="X241" s="126" t="s">
        <v>447</v>
      </c>
      <c r="Y241" s="126" t="s">
        <v>447</v>
      </c>
      <c r="Z241" s="126" t="s">
        <v>447</v>
      </c>
      <c r="AB241" s="426"/>
      <c r="AC241" s="110" t="s">
        <v>1514</v>
      </c>
      <c r="AD241" s="110" t="s">
        <v>1505</v>
      </c>
      <c r="AE241" s="110" t="s">
        <v>1506</v>
      </c>
      <c r="AF241" s="110" t="s">
        <v>1507</v>
      </c>
      <c r="AG241" s="126" t="s">
        <v>447</v>
      </c>
      <c r="AH241" s="110" t="s">
        <v>1509</v>
      </c>
      <c r="AI241" s="126" t="s">
        <v>447</v>
      </c>
      <c r="AJ241" s="126" t="s">
        <v>447</v>
      </c>
      <c r="AK241" s="126" t="s">
        <v>447</v>
      </c>
      <c r="AL241" s="126" t="s">
        <v>447</v>
      </c>
      <c r="AM241" s="126" t="s">
        <v>447</v>
      </c>
      <c r="AO241" s="426"/>
      <c r="AP241" s="110" t="s">
        <v>1484</v>
      </c>
      <c r="AQ241" s="171" t="s">
        <v>1456</v>
      </c>
      <c r="AR241" s="110" t="s">
        <v>1448</v>
      </c>
      <c r="AS241" s="110" t="s">
        <v>1450</v>
      </c>
      <c r="AT241" s="126" t="s">
        <v>447</v>
      </c>
      <c r="AU241" s="110" t="s">
        <v>1489</v>
      </c>
      <c r="AV241" s="126" t="s">
        <v>447</v>
      </c>
      <c r="AW241" s="126" t="s">
        <v>447</v>
      </c>
      <c r="AX241" s="126" t="s">
        <v>447</v>
      </c>
      <c r="AY241" s="126" t="s">
        <v>447</v>
      </c>
      <c r="AZ241" s="126" t="s">
        <v>447</v>
      </c>
      <c r="BB241" s="426"/>
      <c r="BC241" s="110" t="s">
        <v>1514</v>
      </c>
      <c r="BD241" s="110" t="s">
        <v>1505</v>
      </c>
      <c r="BE241" s="110" t="s">
        <v>1506</v>
      </c>
      <c r="BF241" s="110" t="s">
        <v>1507</v>
      </c>
      <c r="BG241" s="126" t="s">
        <v>447</v>
      </c>
      <c r="BH241" s="110" t="s">
        <v>1509</v>
      </c>
      <c r="BI241" s="126" t="s">
        <v>447</v>
      </c>
      <c r="BJ241" s="126" t="s">
        <v>447</v>
      </c>
      <c r="BK241" s="126" t="s">
        <v>447</v>
      </c>
      <c r="BL241" s="126" t="s">
        <v>447</v>
      </c>
      <c r="BM241" s="126" t="s">
        <v>447</v>
      </c>
      <c r="BO241" s="426"/>
      <c r="BP241" s="110" t="s">
        <v>1484</v>
      </c>
      <c r="BQ241" s="171" t="s">
        <v>1456</v>
      </c>
      <c r="BR241" s="110" t="s">
        <v>1448</v>
      </c>
      <c r="BS241" s="110" t="s">
        <v>1450</v>
      </c>
      <c r="BT241" s="126" t="s">
        <v>447</v>
      </c>
      <c r="BU241" s="110" t="s">
        <v>1489</v>
      </c>
      <c r="BV241" s="126" t="s">
        <v>447</v>
      </c>
      <c r="BW241" s="126" t="s">
        <v>447</v>
      </c>
      <c r="BX241" s="126" t="s">
        <v>447</v>
      </c>
      <c r="BY241" s="126" t="s">
        <v>447</v>
      </c>
      <c r="BZ241" s="126" t="s">
        <v>447</v>
      </c>
      <c r="CB241" s="426"/>
      <c r="CC241" s="110" t="s">
        <v>1514</v>
      </c>
      <c r="CD241" s="110" t="s">
        <v>1505</v>
      </c>
      <c r="CE241" s="110" t="s">
        <v>1506</v>
      </c>
      <c r="CF241" s="110" t="s">
        <v>1507</v>
      </c>
      <c r="CG241" s="126" t="s">
        <v>447</v>
      </c>
      <c r="CH241" s="110" t="s">
        <v>1509</v>
      </c>
      <c r="CI241" s="126" t="s">
        <v>447</v>
      </c>
      <c r="CJ241" s="126" t="s">
        <v>447</v>
      </c>
      <c r="CK241" s="126" t="s">
        <v>447</v>
      </c>
      <c r="CL241" s="126" t="s">
        <v>447</v>
      </c>
      <c r="CM241" s="126" t="s">
        <v>447</v>
      </c>
      <c r="CO241" s="426"/>
      <c r="CP241" s="110" t="s">
        <v>1484</v>
      </c>
      <c r="CQ241" s="171" t="s">
        <v>1456</v>
      </c>
      <c r="CR241" s="110" t="s">
        <v>1448</v>
      </c>
      <c r="CS241" s="110" t="s">
        <v>1450</v>
      </c>
      <c r="CT241" s="126" t="s">
        <v>447</v>
      </c>
      <c r="CU241" s="110" t="s">
        <v>1489</v>
      </c>
      <c r="CV241" s="126" t="s">
        <v>447</v>
      </c>
      <c r="CW241" s="126" t="s">
        <v>447</v>
      </c>
      <c r="CX241" s="126" t="s">
        <v>447</v>
      </c>
      <c r="CY241" s="126" t="s">
        <v>447</v>
      </c>
      <c r="CZ241" s="126" t="s">
        <v>447</v>
      </c>
      <c r="DB241" s="426"/>
      <c r="DC241" s="110" t="s">
        <v>1484</v>
      </c>
      <c r="DD241" s="171" t="s">
        <v>1456</v>
      </c>
      <c r="DE241" s="110" t="s">
        <v>1448</v>
      </c>
      <c r="DF241" s="110" t="s">
        <v>1450</v>
      </c>
      <c r="DG241" s="126" t="s">
        <v>447</v>
      </c>
      <c r="DH241" s="110" t="s">
        <v>1489</v>
      </c>
      <c r="DI241" s="126" t="s">
        <v>447</v>
      </c>
      <c r="DJ241" s="126" t="s">
        <v>447</v>
      </c>
      <c r="DK241" s="126" t="s">
        <v>447</v>
      </c>
      <c r="DL241" s="126" t="s">
        <v>447</v>
      </c>
      <c r="DM241" s="126" t="s">
        <v>447</v>
      </c>
      <c r="DO241" s="426"/>
      <c r="DP241" s="110" t="s">
        <v>1484</v>
      </c>
      <c r="DQ241" s="171" t="s">
        <v>1456</v>
      </c>
      <c r="DR241" s="110" t="s">
        <v>1448</v>
      </c>
      <c r="DS241" s="110" t="s">
        <v>1450</v>
      </c>
      <c r="DT241" s="126" t="s">
        <v>447</v>
      </c>
      <c r="DU241" s="110" t="s">
        <v>1489</v>
      </c>
      <c r="DV241" s="126" t="s">
        <v>447</v>
      </c>
      <c r="DW241" s="126" t="s">
        <v>447</v>
      </c>
      <c r="DX241" s="126" t="s">
        <v>447</v>
      </c>
      <c r="DY241" s="126" t="s">
        <v>447</v>
      </c>
      <c r="DZ241" s="126" t="s">
        <v>447</v>
      </c>
    </row>
    <row r="242" spans="2:130" s="3" customFormat="1" ht="15" customHeight="1" x14ac:dyDescent="0.25">
      <c r="B242" s="426"/>
      <c r="C242" s="110" t="s">
        <v>1494</v>
      </c>
      <c r="D242" s="110" t="s">
        <v>1485</v>
      </c>
      <c r="E242" s="110" t="s">
        <v>1486</v>
      </c>
      <c r="F242" s="110" t="s">
        <v>1487</v>
      </c>
      <c r="G242" s="126" t="s">
        <v>447</v>
      </c>
      <c r="H242" s="110" t="s">
        <v>1499</v>
      </c>
      <c r="I242" s="126" t="s">
        <v>447</v>
      </c>
      <c r="J242" s="126" t="s">
        <v>447</v>
      </c>
      <c r="K242" s="126" t="s">
        <v>447</v>
      </c>
      <c r="L242" s="126" t="s">
        <v>447</v>
      </c>
      <c r="M242" s="126" t="s">
        <v>447</v>
      </c>
      <c r="N242" s="3" t="s">
        <v>447</v>
      </c>
      <c r="O242" s="426"/>
      <c r="P242" s="110" t="s">
        <v>1494</v>
      </c>
      <c r="Q242" s="110" t="s">
        <v>1485</v>
      </c>
      <c r="R242" s="110" t="s">
        <v>1486</v>
      </c>
      <c r="S242" s="110" t="s">
        <v>1487</v>
      </c>
      <c r="T242" s="126" t="s">
        <v>447</v>
      </c>
      <c r="U242" s="110" t="s">
        <v>1499</v>
      </c>
      <c r="V242" s="126" t="s">
        <v>447</v>
      </c>
      <c r="W242" s="126" t="s">
        <v>447</v>
      </c>
      <c r="X242" s="126" t="s">
        <v>447</v>
      </c>
      <c r="Y242" s="126" t="s">
        <v>447</v>
      </c>
      <c r="Z242" s="126" t="s">
        <v>447</v>
      </c>
      <c r="AB242" s="426"/>
      <c r="AC242" s="110" t="s">
        <v>1524</v>
      </c>
      <c r="AD242" s="110" t="s">
        <v>1515</v>
      </c>
      <c r="AE242" s="110" t="s">
        <v>1516</v>
      </c>
      <c r="AF242" s="110" t="s">
        <v>1517</v>
      </c>
      <c r="AG242" s="126" t="s">
        <v>447</v>
      </c>
      <c r="AH242" s="110" t="s">
        <v>1519</v>
      </c>
      <c r="AI242" s="126" t="s">
        <v>447</v>
      </c>
      <c r="AJ242" s="126" t="s">
        <v>447</v>
      </c>
      <c r="AK242" s="126" t="s">
        <v>447</v>
      </c>
      <c r="AL242" s="126" t="s">
        <v>447</v>
      </c>
      <c r="AM242" s="126" t="s">
        <v>447</v>
      </c>
      <c r="AO242" s="426"/>
      <c r="AP242" s="110" t="s">
        <v>1494</v>
      </c>
      <c r="AQ242" s="110" t="s">
        <v>1485</v>
      </c>
      <c r="AR242" s="110" t="s">
        <v>1486</v>
      </c>
      <c r="AS242" s="110" t="s">
        <v>1487</v>
      </c>
      <c r="AT242" s="126" t="s">
        <v>447</v>
      </c>
      <c r="AU242" s="110" t="s">
        <v>1499</v>
      </c>
      <c r="AV242" s="126" t="s">
        <v>447</v>
      </c>
      <c r="AW242" s="126" t="s">
        <v>447</v>
      </c>
      <c r="AX242" s="126" t="s">
        <v>447</v>
      </c>
      <c r="AY242" s="126" t="s">
        <v>447</v>
      </c>
      <c r="AZ242" s="126" t="s">
        <v>447</v>
      </c>
      <c r="BB242" s="426"/>
      <c r="BC242" s="110" t="s">
        <v>1524</v>
      </c>
      <c r="BD242" s="110" t="s">
        <v>1515</v>
      </c>
      <c r="BE242" s="110" t="s">
        <v>1516</v>
      </c>
      <c r="BF242" s="110" t="s">
        <v>1517</v>
      </c>
      <c r="BG242" s="126" t="s">
        <v>447</v>
      </c>
      <c r="BH242" s="110" t="s">
        <v>1519</v>
      </c>
      <c r="BI242" s="126" t="s">
        <v>447</v>
      </c>
      <c r="BJ242" s="126" t="s">
        <v>447</v>
      </c>
      <c r="BK242" s="126" t="s">
        <v>447</v>
      </c>
      <c r="BL242" s="126" t="s">
        <v>447</v>
      </c>
      <c r="BM242" s="126" t="s">
        <v>447</v>
      </c>
      <c r="BO242" s="426"/>
      <c r="BP242" s="110" t="s">
        <v>1494</v>
      </c>
      <c r="BQ242" s="110" t="s">
        <v>1485</v>
      </c>
      <c r="BR242" s="110" t="s">
        <v>1486</v>
      </c>
      <c r="BS242" s="110" t="s">
        <v>1487</v>
      </c>
      <c r="BT242" s="126" t="s">
        <v>447</v>
      </c>
      <c r="BU242" s="110" t="s">
        <v>1499</v>
      </c>
      <c r="BV242" s="126" t="s">
        <v>447</v>
      </c>
      <c r="BW242" s="126" t="s">
        <v>447</v>
      </c>
      <c r="BX242" s="126" t="s">
        <v>447</v>
      </c>
      <c r="BY242" s="126" t="s">
        <v>447</v>
      </c>
      <c r="BZ242" s="126" t="s">
        <v>447</v>
      </c>
      <c r="CB242" s="426"/>
      <c r="CC242" s="110" t="s">
        <v>1524</v>
      </c>
      <c r="CD242" s="110" t="s">
        <v>1515</v>
      </c>
      <c r="CE242" s="110" t="s">
        <v>1516</v>
      </c>
      <c r="CF242" s="110" t="s">
        <v>1517</v>
      </c>
      <c r="CG242" s="126" t="s">
        <v>447</v>
      </c>
      <c r="CH242" s="110" t="s">
        <v>1519</v>
      </c>
      <c r="CI242" s="126" t="s">
        <v>447</v>
      </c>
      <c r="CJ242" s="126" t="s">
        <v>447</v>
      </c>
      <c r="CK242" s="126" t="s">
        <v>447</v>
      </c>
      <c r="CL242" s="126" t="s">
        <v>447</v>
      </c>
      <c r="CM242" s="126" t="s">
        <v>447</v>
      </c>
      <c r="CO242" s="426"/>
      <c r="CP242" s="110" t="s">
        <v>1494</v>
      </c>
      <c r="CQ242" s="110" t="s">
        <v>1485</v>
      </c>
      <c r="CR242" s="110" t="s">
        <v>1486</v>
      </c>
      <c r="CS242" s="110" t="s">
        <v>1487</v>
      </c>
      <c r="CT242" s="126" t="s">
        <v>447</v>
      </c>
      <c r="CU242" s="110" t="s">
        <v>1499</v>
      </c>
      <c r="CV242" s="126" t="s">
        <v>447</v>
      </c>
      <c r="CW242" s="126" t="s">
        <v>447</v>
      </c>
      <c r="CX242" s="126" t="s">
        <v>447</v>
      </c>
      <c r="CY242" s="126" t="s">
        <v>447</v>
      </c>
      <c r="CZ242" s="126" t="s">
        <v>447</v>
      </c>
      <c r="DB242" s="426"/>
      <c r="DC242" s="110" t="s">
        <v>1494</v>
      </c>
      <c r="DD242" s="110" t="s">
        <v>1485</v>
      </c>
      <c r="DE242" s="110" t="s">
        <v>1486</v>
      </c>
      <c r="DF242" s="110" t="s">
        <v>1487</v>
      </c>
      <c r="DG242" s="126" t="s">
        <v>447</v>
      </c>
      <c r="DH242" s="110" t="s">
        <v>1499</v>
      </c>
      <c r="DI242" s="126" t="s">
        <v>447</v>
      </c>
      <c r="DJ242" s="126" t="s">
        <v>447</v>
      </c>
      <c r="DK242" s="126" t="s">
        <v>447</v>
      </c>
      <c r="DL242" s="126" t="s">
        <v>447</v>
      </c>
      <c r="DM242" s="126" t="s">
        <v>447</v>
      </c>
      <c r="DO242" s="426"/>
      <c r="DP242" s="110" t="s">
        <v>1494</v>
      </c>
      <c r="DQ242" s="110" t="s">
        <v>1485</v>
      </c>
      <c r="DR242" s="110" t="s">
        <v>1486</v>
      </c>
      <c r="DS242" s="110" t="s">
        <v>1487</v>
      </c>
      <c r="DT242" s="126" t="s">
        <v>447</v>
      </c>
      <c r="DU242" s="110" t="s">
        <v>1499</v>
      </c>
      <c r="DV242" s="126" t="s">
        <v>447</v>
      </c>
      <c r="DW242" s="126" t="s">
        <v>447</v>
      </c>
      <c r="DX242" s="126" t="s">
        <v>447</v>
      </c>
      <c r="DY242" s="126" t="s">
        <v>447</v>
      </c>
      <c r="DZ242" s="126" t="s">
        <v>447</v>
      </c>
    </row>
    <row r="243" spans="2:130" s="3" customFormat="1" ht="15" customHeight="1" x14ac:dyDescent="0.25">
      <c r="B243" s="426"/>
      <c r="C243" s="110" t="s">
        <v>1504</v>
      </c>
      <c r="D243" s="110" t="s">
        <v>1495</v>
      </c>
      <c r="E243" s="110" t="s">
        <v>1496</v>
      </c>
      <c r="F243" s="110" t="s">
        <v>1497</v>
      </c>
      <c r="G243" s="126" t="s">
        <v>447</v>
      </c>
      <c r="H243" s="110" t="s">
        <v>1509</v>
      </c>
      <c r="I243" s="126" t="s">
        <v>447</v>
      </c>
      <c r="J243" s="126" t="s">
        <v>447</v>
      </c>
      <c r="K243" s="126" t="s">
        <v>447</v>
      </c>
      <c r="L243" s="126" t="s">
        <v>447</v>
      </c>
      <c r="M243" s="126" t="s">
        <v>447</v>
      </c>
      <c r="N243" s="3" t="s">
        <v>447</v>
      </c>
      <c r="O243" s="426"/>
      <c r="P243" s="110" t="s">
        <v>1504</v>
      </c>
      <c r="Q243" s="110" t="s">
        <v>1495</v>
      </c>
      <c r="R243" s="110" t="s">
        <v>1496</v>
      </c>
      <c r="S243" s="110" t="s">
        <v>1497</v>
      </c>
      <c r="T243" s="126" t="s">
        <v>447</v>
      </c>
      <c r="U243" s="110" t="s">
        <v>1509</v>
      </c>
      <c r="V243" s="126" t="s">
        <v>447</v>
      </c>
      <c r="W243" s="126" t="s">
        <v>447</v>
      </c>
      <c r="X243" s="126" t="s">
        <v>447</v>
      </c>
      <c r="Y243" s="126" t="s">
        <v>447</v>
      </c>
      <c r="Z243" s="126" t="s">
        <v>447</v>
      </c>
      <c r="AB243" s="426"/>
      <c r="AC243" s="110" t="s">
        <v>447</v>
      </c>
      <c r="AD243" s="110" t="s">
        <v>1525</v>
      </c>
      <c r="AE243" s="110" t="s">
        <v>1526</v>
      </c>
      <c r="AF243" s="110" t="s">
        <v>1527</v>
      </c>
      <c r="AG243" s="126" t="s">
        <v>447</v>
      </c>
      <c r="AH243" s="110" t="s">
        <v>1529</v>
      </c>
      <c r="AI243" s="126" t="s">
        <v>447</v>
      </c>
      <c r="AJ243" s="126" t="s">
        <v>447</v>
      </c>
      <c r="AK243" s="126" t="s">
        <v>447</v>
      </c>
      <c r="AL243" s="126" t="s">
        <v>447</v>
      </c>
      <c r="AM243" s="126" t="s">
        <v>447</v>
      </c>
      <c r="AO243" s="426"/>
      <c r="AP243" s="110" t="s">
        <v>1504</v>
      </c>
      <c r="AQ243" s="110" t="s">
        <v>1495</v>
      </c>
      <c r="AR243" s="110" t="s">
        <v>1496</v>
      </c>
      <c r="AS243" s="110" t="s">
        <v>1497</v>
      </c>
      <c r="AT243" s="126" t="s">
        <v>447</v>
      </c>
      <c r="AU243" s="110" t="s">
        <v>1509</v>
      </c>
      <c r="AV243" s="126" t="s">
        <v>447</v>
      </c>
      <c r="AW243" s="126" t="s">
        <v>447</v>
      </c>
      <c r="AX243" s="126" t="s">
        <v>447</v>
      </c>
      <c r="AY243" s="126" t="s">
        <v>447</v>
      </c>
      <c r="AZ243" s="126" t="s">
        <v>447</v>
      </c>
      <c r="BB243" s="426"/>
      <c r="BC243" s="110" t="s">
        <v>447</v>
      </c>
      <c r="BD243" s="110" t="s">
        <v>1525</v>
      </c>
      <c r="BE243" s="110" t="s">
        <v>1526</v>
      </c>
      <c r="BF243" s="110" t="s">
        <v>1527</v>
      </c>
      <c r="BG243" s="126" t="s">
        <v>447</v>
      </c>
      <c r="BH243" s="110" t="s">
        <v>1529</v>
      </c>
      <c r="BI243" s="126" t="s">
        <v>447</v>
      </c>
      <c r="BJ243" s="126" t="s">
        <v>447</v>
      </c>
      <c r="BK243" s="126" t="s">
        <v>447</v>
      </c>
      <c r="BL243" s="126" t="s">
        <v>447</v>
      </c>
      <c r="BM243" s="126" t="s">
        <v>447</v>
      </c>
      <c r="BO243" s="426"/>
      <c r="BP243" s="110" t="s">
        <v>1504</v>
      </c>
      <c r="BQ243" s="110" t="s">
        <v>1495</v>
      </c>
      <c r="BR243" s="110" t="s">
        <v>1496</v>
      </c>
      <c r="BS243" s="110" t="s">
        <v>1497</v>
      </c>
      <c r="BT243" s="126" t="s">
        <v>447</v>
      </c>
      <c r="BU243" s="110" t="s">
        <v>1509</v>
      </c>
      <c r="BV243" s="126" t="s">
        <v>447</v>
      </c>
      <c r="BW243" s="126" t="s">
        <v>447</v>
      </c>
      <c r="BX243" s="126" t="s">
        <v>447</v>
      </c>
      <c r="BY243" s="126" t="s">
        <v>447</v>
      </c>
      <c r="BZ243" s="126" t="s">
        <v>447</v>
      </c>
      <c r="CB243" s="426"/>
      <c r="CC243" s="110" t="s">
        <v>447</v>
      </c>
      <c r="CD243" s="110" t="s">
        <v>1525</v>
      </c>
      <c r="CE243" s="110" t="s">
        <v>1526</v>
      </c>
      <c r="CF243" s="110" t="s">
        <v>1527</v>
      </c>
      <c r="CG243" s="126" t="s">
        <v>447</v>
      </c>
      <c r="CH243" s="110" t="s">
        <v>1529</v>
      </c>
      <c r="CI243" s="126" t="s">
        <v>447</v>
      </c>
      <c r="CJ243" s="126" t="s">
        <v>447</v>
      </c>
      <c r="CK243" s="126" t="s">
        <v>447</v>
      </c>
      <c r="CL243" s="126" t="s">
        <v>447</v>
      </c>
      <c r="CM243" s="126" t="s">
        <v>447</v>
      </c>
      <c r="CO243" s="426"/>
      <c r="CP243" s="110" t="s">
        <v>1504</v>
      </c>
      <c r="CQ243" s="110" t="s">
        <v>1495</v>
      </c>
      <c r="CR243" s="110" t="s">
        <v>1496</v>
      </c>
      <c r="CS243" s="110" t="s">
        <v>1497</v>
      </c>
      <c r="CT243" s="126" t="s">
        <v>447</v>
      </c>
      <c r="CU243" s="110" t="s">
        <v>1509</v>
      </c>
      <c r="CV243" s="126" t="s">
        <v>447</v>
      </c>
      <c r="CW243" s="126" t="s">
        <v>447</v>
      </c>
      <c r="CX243" s="126" t="s">
        <v>447</v>
      </c>
      <c r="CY243" s="126" t="s">
        <v>447</v>
      </c>
      <c r="CZ243" s="126" t="s">
        <v>447</v>
      </c>
      <c r="DB243" s="426"/>
      <c r="DC243" s="110" t="s">
        <v>1504</v>
      </c>
      <c r="DD243" s="110" t="s">
        <v>1495</v>
      </c>
      <c r="DE243" s="110" t="s">
        <v>1496</v>
      </c>
      <c r="DF243" s="110" t="s">
        <v>1497</v>
      </c>
      <c r="DG243" s="126" t="s">
        <v>447</v>
      </c>
      <c r="DH243" s="110" t="s">
        <v>1509</v>
      </c>
      <c r="DI243" s="126" t="s">
        <v>447</v>
      </c>
      <c r="DJ243" s="126" t="s">
        <v>447</v>
      </c>
      <c r="DK243" s="126" t="s">
        <v>447</v>
      </c>
      <c r="DL243" s="126" t="s">
        <v>447</v>
      </c>
      <c r="DM243" s="126" t="s">
        <v>447</v>
      </c>
      <c r="DO243" s="426"/>
      <c r="DP243" s="110" t="s">
        <v>1504</v>
      </c>
      <c r="DQ243" s="110" t="s">
        <v>1495</v>
      </c>
      <c r="DR243" s="110" t="s">
        <v>1496</v>
      </c>
      <c r="DS243" s="110" t="s">
        <v>1497</v>
      </c>
      <c r="DT243" s="126" t="s">
        <v>447</v>
      </c>
      <c r="DU243" s="110" t="s">
        <v>1509</v>
      </c>
      <c r="DV243" s="126" t="s">
        <v>447</v>
      </c>
      <c r="DW243" s="126" t="s">
        <v>447</v>
      </c>
      <c r="DX243" s="126" t="s">
        <v>447</v>
      </c>
      <c r="DY243" s="126" t="s">
        <v>447</v>
      </c>
      <c r="DZ243" s="126" t="s">
        <v>447</v>
      </c>
    </row>
    <row r="244" spans="2:130" s="3" customFormat="1" ht="15" customHeight="1" x14ac:dyDescent="0.25">
      <c r="B244" s="426"/>
      <c r="C244" s="110" t="s">
        <v>1514</v>
      </c>
      <c r="D244" s="110" t="s">
        <v>1505</v>
      </c>
      <c r="E244" s="110" t="s">
        <v>1506</v>
      </c>
      <c r="F244" s="110" t="s">
        <v>1507</v>
      </c>
      <c r="G244" s="126" t="s">
        <v>447</v>
      </c>
      <c r="H244" s="110" t="s">
        <v>1519</v>
      </c>
      <c r="I244" s="126" t="s">
        <v>447</v>
      </c>
      <c r="J244" s="126" t="s">
        <v>447</v>
      </c>
      <c r="K244" s="126" t="s">
        <v>447</v>
      </c>
      <c r="L244" s="126" t="s">
        <v>447</v>
      </c>
      <c r="M244" s="126" t="s">
        <v>447</v>
      </c>
      <c r="N244" s="3" t="s">
        <v>447</v>
      </c>
      <c r="O244" s="426"/>
      <c r="P244" s="110" t="s">
        <v>1514</v>
      </c>
      <c r="Q244" s="110" t="s">
        <v>1505</v>
      </c>
      <c r="R244" s="110" t="s">
        <v>1506</v>
      </c>
      <c r="S244" s="110" t="s">
        <v>1507</v>
      </c>
      <c r="T244" s="126" t="s">
        <v>447</v>
      </c>
      <c r="U244" s="110" t="s">
        <v>1519</v>
      </c>
      <c r="V244" s="126" t="s">
        <v>447</v>
      </c>
      <c r="W244" s="126" t="s">
        <v>447</v>
      </c>
      <c r="X244" s="126" t="s">
        <v>447</v>
      </c>
      <c r="Y244" s="126" t="s">
        <v>447</v>
      </c>
      <c r="Z244" s="126" t="s">
        <v>447</v>
      </c>
      <c r="AB244" s="426"/>
      <c r="AC244" s="110" t="s">
        <v>447</v>
      </c>
      <c r="AD244" s="110" t="s">
        <v>447</v>
      </c>
      <c r="AE244" s="110" t="s">
        <v>447</v>
      </c>
      <c r="AF244" s="110" t="s">
        <v>447</v>
      </c>
      <c r="AG244" s="126" t="s">
        <v>447</v>
      </c>
      <c r="AH244" s="110" t="s">
        <v>447</v>
      </c>
      <c r="AI244" s="126" t="s">
        <v>447</v>
      </c>
      <c r="AJ244" s="126" t="s">
        <v>447</v>
      </c>
      <c r="AK244" s="126" t="s">
        <v>447</v>
      </c>
      <c r="AL244" s="126" t="s">
        <v>447</v>
      </c>
      <c r="AM244" s="126" t="s">
        <v>447</v>
      </c>
      <c r="AO244" s="426"/>
      <c r="AP244" s="110" t="s">
        <v>1514</v>
      </c>
      <c r="AQ244" s="110" t="s">
        <v>1505</v>
      </c>
      <c r="AR244" s="110" t="s">
        <v>1506</v>
      </c>
      <c r="AS244" s="110" t="s">
        <v>1507</v>
      </c>
      <c r="AT244" s="126" t="s">
        <v>447</v>
      </c>
      <c r="AU244" s="110" t="s">
        <v>1519</v>
      </c>
      <c r="AV244" s="126" t="s">
        <v>447</v>
      </c>
      <c r="AW244" s="126" t="s">
        <v>447</v>
      </c>
      <c r="AX244" s="126" t="s">
        <v>447</v>
      </c>
      <c r="AY244" s="126" t="s">
        <v>447</v>
      </c>
      <c r="AZ244" s="126" t="s">
        <v>447</v>
      </c>
      <c r="BB244" s="426"/>
      <c r="BC244" s="110" t="s">
        <v>447</v>
      </c>
      <c r="BD244" s="110" t="s">
        <v>447</v>
      </c>
      <c r="BE244" s="110" t="s">
        <v>447</v>
      </c>
      <c r="BF244" s="110" t="s">
        <v>447</v>
      </c>
      <c r="BG244" s="126" t="s">
        <v>447</v>
      </c>
      <c r="BH244" s="110" t="s">
        <v>447</v>
      </c>
      <c r="BI244" s="126" t="s">
        <v>447</v>
      </c>
      <c r="BJ244" s="126" t="s">
        <v>447</v>
      </c>
      <c r="BK244" s="126" t="s">
        <v>447</v>
      </c>
      <c r="BL244" s="126" t="s">
        <v>447</v>
      </c>
      <c r="BM244" s="126" t="s">
        <v>447</v>
      </c>
      <c r="BO244" s="426"/>
      <c r="BP244" s="110" t="s">
        <v>1514</v>
      </c>
      <c r="BQ244" s="110" t="s">
        <v>1505</v>
      </c>
      <c r="BR244" s="110" t="s">
        <v>1506</v>
      </c>
      <c r="BS244" s="110" t="s">
        <v>1507</v>
      </c>
      <c r="BT244" s="126" t="s">
        <v>447</v>
      </c>
      <c r="BU244" s="110" t="s">
        <v>1519</v>
      </c>
      <c r="BV244" s="126" t="s">
        <v>447</v>
      </c>
      <c r="BW244" s="126" t="s">
        <v>447</v>
      </c>
      <c r="BX244" s="126" t="s">
        <v>447</v>
      </c>
      <c r="BY244" s="126" t="s">
        <v>447</v>
      </c>
      <c r="BZ244" s="126" t="s">
        <v>447</v>
      </c>
      <c r="CB244" s="426"/>
      <c r="CC244" s="110" t="s">
        <v>447</v>
      </c>
      <c r="CD244" s="110" t="s">
        <v>447</v>
      </c>
      <c r="CE244" s="110" t="s">
        <v>447</v>
      </c>
      <c r="CF244" s="110" t="s">
        <v>447</v>
      </c>
      <c r="CG244" s="126" t="s">
        <v>447</v>
      </c>
      <c r="CH244" s="110" t="s">
        <v>447</v>
      </c>
      <c r="CI244" s="126" t="s">
        <v>447</v>
      </c>
      <c r="CJ244" s="126" t="s">
        <v>447</v>
      </c>
      <c r="CK244" s="126" t="s">
        <v>447</v>
      </c>
      <c r="CL244" s="126" t="s">
        <v>447</v>
      </c>
      <c r="CM244" s="126" t="s">
        <v>447</v>
      </c>
      <c r="CO244" s="426"/>
      <c r="CP244" s="110" t="s">
        <v>1514</v>
      </c>
      <c r="CQ244" s="110" t="s">
        <v>1505</v>
      </c>
      <c r="CR244" s="110" t="s">
        <v>1506</v>
      </c>
      <c r="CS244" s="110" t="s">
        <v>1507</v>
      </c>
      <c r="CT244" s="126" t="s">
        <v>447</v>
      </c>
      <c r="CU244" s="110" t="s">
        <v>1519</v>
      </c>
      <c r="CV244" s="126" t="s">
        <v>447</v>
      </c>
      <c r="CW244" s="126" t="s">
        <v>447</v>
      </c>
      <c r="CX244" s="126" t="s">
        <v>447</v>
      </c>
      <c r="CY244" s="126" t="s">
        <v>447</v>
      </c>
      <c r="CZ244" s="126" t="s">
        <v>447</v>
      </c>
      <c r="DB244" s="426"/>
      <c r="DC244" s="110" t="s">
        <v>1514</v>
      </c>
      <c r="DD244" s="110" t="s">
        <v>1505</v>
      </c>
      <c r="DE244" s="110" t="s">
        <v>1506</v>
      </c>
      <c r="DF244" s="110" t="s">
        <v>1507</v>
      </c>
      <c r="DG244" s="126" t="s">
        <v>447</v>
      </c>
      <c r="DH244" s="110" t="s">
        <v>1519</v>
      </c>
      <c r="DI244" s="126" t="s">
        <v>447</v>
      </c>
      <c r="DJ244" s="126" t="s">
        <v>447</v>
      </c>
      <c r="DK244" s="126" t="s">
        <v>447</v>
      </c>
      <c r="DL244" s="126" t="s">
        <v>447</v>
      </c>
      <c r="DM244" s="126" t="s">
        <v>447</v>
      </c>
      <c r="DO244" s="426"/>
      <c r="DP244" s="110" t="s">
        <v>1514</v>
      </c>
      <c r="DQ244" s="110" t="s">
        <v>1505</v>
      </c>
      <c r="DR244" s="110" t="s">
        <v>1506</v>
      </c>
      <c r="DS244" s="110" t="s">
        <v>1507</v>
      </c>
      <c r="DT244" s="126" t="s">
        <v>447</v>
      </c>
      <c r="DU244" s="110" t="s">
        <v>1519</v>
      </c>
      <c r="DV244" s="126" t="s">
        <v>447</v>
      </c>
      <c r="DW244" s="126" t="s">
        <v>447</v>
      </c>
      <c r="DX244" s="126" t="s">
        <v>447</v>
      </c>
      <c r="DY244" s="126" t="s">
        <v>447</v>
      </c>
      <c r="DZ244" s="126" t="s">
        <v>447</v>
      </c>
    </row>
    <row r="245" spans="2:130" s="3" customFormat="1" ht="15" customHeight="1" x14ac:dyDescent="0.25">
      <c r="B245" s="426"/>
      <c r="C245" s="110" t="s">
        <v>1524</v>
      </c>
      <c r="D245" s="110" t="s">
        <v>1515</v>
      </c>
      <c r="E245" s="110" t="s">
        <v>1516</v>
      </c>
      <c r="F245" s="110" t="s">
        <v>1517</v>
      </c>
      <c r="G245" s="126" t="s">
        <v>447</v>
      </c>
      <c r="H245" s="110" t="s">
        <v>1529</v>
      </c>
      <c r="I245" s="126" t="s">
        <v>447</v>
      </c>
      <c r="J245" s="126" t="s">
        <v>447</v>
      </c>
      <c r="K245" s="126" t="s">
        <v>447</v>
      </c>
      <c r="L245" s="126" t="s">
        <v>447</v>
      </c>
      <c r="M245" s="126" t="s">
        <v>447</v>
      </c>
      <c r="N245" s="3" t="s">
        <v>447</v>
      </c>
      <c r="O245" s="426"/>
      <c r="P245" s="110" t="s">
        <v>1524</v>
      </c>
      <c r="Q245" s="110" t="s">
        <v>1515</v>
      </c>
      <c r="R245" s="110" t="s">
        <v>1516</v>
      </c>
      <c r="S245" s="110" t="s">
        <v>1517</v>
      </c>
      <c r="T245" s="126" t="s">
        <v>447</v>
      </c>
      <c r="U245" s="110" t="s">
        <v>1529</v>
      </c>
      <c r="V245" s="126" t="s">
        <v>447</v>
      </c>
      <c r="W245" s="126" t="s">
        <v>447</v>
      </c>
      <c r="X245" s="126" t="s">
        <v>447</v>
      </c>
      <c r="Y245" s="126" t="s">
        <v>447</v>
      </c>
      <c r="Z245" s="126" t="s">
        <v>447</v>
      </c>
      <c r="AB245" s="426"/>
      <c r="AC245" s="110" t="s">
        <v>447</v>
      </c>
      <c r="AD245" s="110" t="s">
        <v>447</v>
      </c>
      <c r="AE245" s="110" t="s">
        <v>447</v>
      </c>
      <c r="AF245" s="110" t="s">
        <v>447</v>
      </c>
      <c r="AG245" s="126" t="s">
        <v>447</v>
      </c>
      <c r="AH245" s="110" t="s">
        <v>447</v>
      </c>
      <c r="AI245" s="126" t="s">
        <v>447</v>
      </c>
      <c r="AJ245" s="126" t="s">
        <v>447</v>
      </c>
      <c r="AK245" s="126" t="s">
        <v>447</v>
      </c>
      <c r="AL245" s="126" t="s">
        <v>447</v>
      </c>
      <c r="AM245" s="126" t="s">
        <v>447</v>
      </c>
      <c r="AO245" s="426"/>
      <c r="AP245" s="110" t="s">
        <v>1524</v>
      </c>
      <c r="AQ245" s="110" t="s">
        <v>1515</v>
      </c>
      <c r="AR245" s="110" t="s">
        <v>1516</v>
      </c>
      <c r="AS245" s="110" t="s">
        <v>1517</v>
      </c>
      <c r="AT245" s="126" t="s">
        <v>447</v>
      </c>
      <c r="AU245" s="110" t="s">
        <v>1529</v>
      </c>
      <c r="AV245" s="126" t="s">
        <v>447</v>
      </c>
      <c r="AW245" s="126" t="s">
        <v>447</v>
      </c>
      <c r="AX245" s="126" t="s">
        <v>447</v>
      </c>
      <c r="AY245" s="126" t="s">
        <v>447</v>
      </c>
      <c r="AZ245" s="126" t="s">
        <v>447</v>
      </c>
      <c r="BB245" s="426"/>
      <c r="BC245" s="110" t="s">
        <v>447</v>
      </c>
      <c r="BD245" s="110" t="s">
        <v>447</v>
      </c>
      <c r="BE245" s="110" t="s">
        <v>447</v>
      </c>
      <c r="BF245" s="110" t="s">
        <v>447</v>
      </c>
      <c r="BG245" s="126" t="s">
        <v>447</v>
      </c>
      <c r="BH245" s="110" t="s">
        <v>447</v>
      </c>
      <c r="BI245" s="126" t="s">
        <v>447</v>
      </c>
      <c r="BJ245" s="126" t="s">
        <v>447</v>
      </c>
      <c r="BK245" s="126" t="s">
        <v>447</v>
      </c>
      <c r="BL245" s="126" t="s">
        <v>447</v>
      </c>
      <c r="BM245" s="126" t="s">
        <v>447</v>
      </c>
      <c r="BO245" s="426"/>
      <c r="BP245" s="110" t="s">
        <v>1524</v>
      </c>
      <c r="BQ245" s="110" t="s">
        <v>1515</v>
      </c>
      <c r="BR245" s="110" t="s">
        <v>1516</v>
      </c>
      <c r="BS245" s="110" t="s">
        <v>1517</v>
      </c>
      <c r="BT245" s="126" t="s">
        <v>447</v>
      </c>
      <c r="BU245" s="110" t="s">
        <v>1529</v>
      </c>
      <c r="BV245" s="126" t="s">
        <v>447</v>
      </c>
      <c r="BW245" s="126" t="s">
        <v>447</v>
      </c>
      <c r="BX245" s="126" t="s">
        <v>447</v>
      </c>
      <c r="BY245" s="126" t="s">
        <v>447</v>
      </c>
      <c r="BZ245" s="126" t="s">
        <v>447</v>
      </c>
      <c r="CB245" s="426"/>
      <c r="CC245" s="110" t="s">
        <v>447</v>
      </c>
      <c r="CD245" s="110" t="s">
        <v>447</v>
      </c>
      <c r="CE245" s="110" t="s">
        <v>447</v>
      </c>
      <c r="CF245" s="110" t="s">
        <v>447</v>
      </c>
      <c r="CG245" s="126" t="s">
        <v>447</v>
      </c>
      <c r="CH245" s="110" t="s">
        <v>447</v>
      </c>
      <c r="CI245" s="126" t="s">
        <v>447</v>
      </c>
      <c r="CJ245" s="126" t="s">
        <v>447</v>
      </c>
      <c r="CK245" s="126" t="s">
        <v>447</v>
      </c>
      <c r="CL245" s="126" t="s">
        <v>447</v>
      </c>
      <c r="CM245" s="126" t="s">
        <v>447</v>
      </c>
      <c r="CO245" s="426"/>
      <c r="CP245" s="110" t="s">
        <v>1524</v>
      </c>
      <c r="CQ245" s="110" t="s">
        <v>1515</v>
      </c>
      <c r="CR245" s="110" t="s">
        <v>1516</v>
      </c>
      <c r="CS245" s="110" t="s">
        <v>1517</v>
      </c>
      <c r="CT245" s="126" t="s">
        <v>447</v>
      </c>
      <c r="CU245" s="110" t="s">
        <v>1529</v>
      </c>
      <c r="CV245" s="126" t="s">
        <v>447</v>
      </c>
      <c r="CW245" s="126" t="s">
        <v>447</v>
      </c>
      <c r="CX245" s="126" t="s">
        <v>447</v>
      </c>
      <c r="CY245" s="126" t="s">
        <v>447</v>
      </c>
      <c r="CZ245" s="126" t="s">
        <v>447</v>
      </c>
      <c r="DB245" s="426"/>
      <c r="DC245" s="110" t="s">
        <v>1524</v>
      </c>
      <c r="DD245" s="110" t="s">
        <v>1515</v>
      </c>
      <c r="DE245" s="110" t="s">
        <v>1516</v>
      </c>
      <c r="DF245" s="110" t="s">
        <v>1517</v>
      </c>
      <c r="DG245" s="126" t="s">
        <v>447</v>
      </c>
      <c r="DH245" s="110" t="s">
        <v>1529</v>
      </c>
      <c r="DI245" s="126" t="s">
        <v>447</v>
      </c>
      <c r="DJ245" s="126" t="s">
        <v>447</v>
      </c>
      <c r="DK245" s="126" t="s">
        <v>447</v>
      </c>
      <c r="DL245" s="126" t="s">
        <v>447</v>
      </c>
      <c r="DM245" s="126" t="s">
        <v>447</v>
      </c>
      <c r="DO245" s="426"/>
      <c r="DP245" s="110" t="s">
        <v>1524</v>
      </c>
      <c r="DQ245" s="110" t="s">
        <v>1515</v>
      </c>
      <c r="DR245" s="110" t="s">
        <v>1516</v>
      </c>
      <c r="DS245" s="110" t="s">
        <v>1517</v>
      </c>
      <c r="DT245" s="126" t="s">
        <v>447</v>
      </c>
      <c r="DU245" s="110" t="s">
        <v>1529</v>
      </c>
      <c r="DV245" s="126" t="s">
        <v>447</v>
      </c>
      <c r="DW245" s="126" t="s">
        <v>447</v>
      </c>
      <c r="DX245" s="126" t="s">
        <v>447</v>
      </c>
      <c r="DY245" s="126" t="s">
        <v>447</v>
      </c>
      <c r="DZ245" s="126" t="s">
        <v>447</v>
      </c>
    </row>
    <row r="246" spans="2:130" s="3" customFormat="1" ht="15" customHeight="1" x14ac:dyDescent="0.25">
      <c r="B246" s="426"/>
      <c r="C246" s="110" t="s">
        <v>447</v>
      </c>
      <c r="D246" s="110" t="s">
        <v>1525</v>
      </c>
      <c r="E246" s="110" t="s">
        <v>1526</v>
      </c>
      <c r="F246" s="110" t="s">
        <v>1527</v>
      </c>
      <c r="G246" s="126" t="s">
        <v>447</v>
      </c>
      <c r="H246" s="110" t="s">
        <v>447</v>
      </c>
      <c r="I246" s="126" t="s">
        <v>447</v>
      </c>
      <c r="J246" s="126" t="s">
        <v>447</v>
      </c>
      <c r="K246" s="126" t="s">
        <v>447</v>
      </c>
      <c r="L246" s="126" t="s">
        <v>447</v>
      </c>
      <c r="M246" s="126" t="s">
        <v>447</v>
      </c>
      <c r="O246" s="426"/>
      <c r="P246" s="110" t="s">
        <v>447</v>
      </c>
      <c r="Q246" s="110" t="s">
        <v>1525</v>
      </c>
      <c r="R246" s="110" t="s">
        <v>1526</v>
      </c>
      <c r="S246" s="110" t="s">
        <v>1527</v>
      </c>
      <c r="T246" s="126" t="s">
        <v>447</v>
      </c>
      <c r="U246" s="110" t="s">
        <v>447</v>
      </c>
      <c r="V246" s="126" t="s">
        <v>447</v>
      </c>
      <c r="W246" s="126" t="s">
        <v>447</v>
      </c>
      <c r="X246" s="126" t="s">
        <v>447</v>
      </c>
      <c r="Y246" s="126" t="s">
        <v>447</v>
      </c>
      <c r="Z246" s="126" t="s">
        <v>447</v>
      </c>
      <c r="AB246" s="426"/>
      <c r="AC246" s="110" t="s">
        <v>447</v>
      </c>
      <c r="AD246" s="110" t="s">
        <v>447</v>
      </c>
      <c r="AE246" s="110" t="s">
        <v>447</v>
      </c>
      <c r="AF246" s="110" t="s">
        <v>447</v>
      </c>
      <c r="AG246" s="126" t="s">
        <v>447</v>
      </c>
      <c r="AH246" s="110" t="s">
        <v>447</v>
      </c>
      <c r="AI246" s="126" t="s">
        <v>447</v>
      </c>
      <c r="AJ246" s="126" t="s">
        <v>447</v>
      </c>
      <c r="AK246" s="126" t="s">
        <v>447</v>
      </c>
      <c r="AL246" s="126" t="s">
        <v>447</v>
      </c>
      <c r="AM246" s="126" t="s">
        <v>447</v>
      </c>
      <c r="AO246" s="426"/>
      <c r="AP246" s="110" t="s">
        <v>447</v>
      </c>
      <c r="AQ246" s="110" t="s">
        <v>1525</v>
      </c>
      <c r="AR246" s="110" t="s">
        <v>1526</v>
      </c>
      <c r="AS246" s="110" t="s">
        <v>1527</v>
      </c>
      <c r="AT246" s="126" t="s">
        <v>447</v>
      </c>
      <c r="AU246" s="110" t="s">
        <v>447</v>
      </c>
      <c r="AV246" s="126" t="s">
        <v>447</v>
      </c>
      <c r="AW246" s="126" t="s">
        <v>447</v>
      </c>
      <c r="AX246" s="126" t="s">
        <v>447</v>
      </c>
      <c r="AY246" s="126" t="s">
        <v>447</v>
      </c>
      <c r="AZ246" s="126" t="s">
        <v>447</v>
      </c>
      <c r="BB246" s="426"/>
      <c r="BC246" s="110" t="s">
        <v>447</v>
      </c>
      <c r="BD246" s="110" t="s">
        <v>447</v>
      </c>
      <c r="BE246" s="110" t="s">
        <v>447</v>
      </c>
      <c r="BF246" s="110" t="s">
        <v>447</v>
      </c>
      <c r="BG246" s="126" t="s">
        <v>447</v>
      </c>
      <c r="BH246" s="110" t="s">
        <v>447</v>
      </c>
      <c r="BI246" s="126" t="s">
        <v>447</v>
      </c>
      <c r="BJ246" s="126" t="s">
        <v>447</v>
      </c>
      <c r="BK246" s="126" t="s">
        <v>447</v>
      </c>
      <c r="BL246" s="126" t="s">
        <v>447</v>
      </c>
      <c r="BM246" s="126" t="s">
        <v>447</v>
      </c>
      <c r="BO246" s="426"/>
      <c r="BP246" s="110" t="s">
        <v>447</v>
      </c>
      <c r="BQ246" s="110" t="s">
        <v>1525</v>
      </c>
      <c r="BR246" s="110" t="s">
        <v>1526</v>
      </c>
      <c r="BS246" s="110" t="s">
        <v>1527</v>
      </c>
      <c r="BT246" s="126" t="s">
        <v>447</v>
      </c>
      <c r="BU246" s="110" t="s">
        <v>447</v>
      </c>
      <c r="BV246" s="126" t="s">
        <v>447</v>
      </c>
      <c r="BW246" s="126" t="s">
        <v>447</v>
      </c>
      <c r="BX246" s="126" t="s">
        <v>447</v>
      </c>
      <c r="BY246" s="126" t="s">
        <v>447</v>
      </c>
      <c r="BZ246" s="126" t="s">
        <v>447</v>
      </c>
      <c r="CB246" s="426"/>
      <c r="CC246" s="110" t="s">
        <v>447</v>
      </c>
      <c r="CD246" s="110" t="s">
        <v>447</v>
      </c>
      <c r="CE246" s="110" t="s">
        <v>447</v>
      </c>
      <c r="CF246" s="110" t="s">
        <v>447</v>
      </c>
      <c r="CG246" s="126" t="s">
        <v>447</v>
      </c>
      <c r="CH246" s="110" t="s">
        <v>447</v>
      </c>
      <c r="CI246" s="126" t="s">
        <v>447</v>
      </c>
      <c r="CJ246" s="126" t="s">
        <v>447</v>
      </c>
      <c r="CK246" s="126" t="s">
        <v>447</v>
      </c>
      <c r="CL246" s="126" t="s">
        <v>447</v>
      </c>
      <c r="CM246" s="126" t="s">
        <v>447</v>
      </c>
      <c r="CO246" s="426"/>
      <c r="CP246" s="110" t="s">
        <v>447</v>
      </c>
      <c r="CQ246" s="110" t="s">
        <v>1525</v>
      </c>
      <c r="CR246" s="110" t="s">
        <v>1526</v>
      </c>
      <c r="CS246" s="110" t="s">
        <v>1527</v>
      </c>
      <c r="CT246" s="126" t="s">
        <v>447</v>
      </c>
      <c r="CU246" s="110" t="s">
        <v>447</v>
      </c>
      <c r="CV246" s="126" t="s">
        <v>447</v>
      </c>
      <c r="CW246" s="126" t="s">
        <v>447</v>
      </c>
      <c r="CX246" s="126" t="s">
        <v>447</v>
      </c>
      <c r="CY246" s="126" t="s">
        <v>447</v>
      </c>
      <c r="CZ246" s="126" t="s">
        <v>447</v>
      </c>
      <c r="DB246" s="426"/>
      <c r="DC246" s="110" t="s">
        <v>447</v>
      </c>
      <c r="DD246" s="110" t="s">
        <v>1525</v>
      </c>
      <c r="DE246" s="110" t="s">
        <v>1526</v>
      </c>
      <c r="DF246" s="110" t="s">
        <v>1527</v>
      </c>
      <c r="DG246" s="126" t="s">
        <v>447</v>
      </c>
      <c r="DH246" s="110" t="s">
        <v>447</v>
      </c>
      <c r="DI246" s="126" t="s">
        <v>447</v>
      </c>
      <c r="DJ246" s="126" t="s">
        <v>447</v>
      </c>
      <c r="DK246" s="126" t="s">
        <v>447</v>
      </c>
      <c r="DL246" s="126" t="s">
        <v>447</v>
      </c>
      <c r="DM246" s="126" t="s">
        <v>447</v>
      </c>
      <c r="DO246" s="426"/>
      <c r="DP246" s="110" t="s">
        <v>447</v>
      </c>
      <c r="DQ246" s="110" t="s">
        <v>1525</v>
      </c>
      <c r="DR246" s="110" t="s">
        <v>1526</v>
      </c>
      <c r="DS246" s="110" t="s">
        <v>1527</v>
      </c>
      <c r="DT246" s="126" t="s">
        <v>447</v>
      </c>
      <c r="DU246" s="110" t="s">
        <v>447</v>
      </c>
      <c r="DV246" s="126" t="s">
        <v>447</v>
      </c>
      <c r="DW246" s="126" t="s">
        <v>447</v>
      </c>
      <c r="DX246" s="126" t="s">
        <v>447</v>
      </c>
      <c r="DY246" s="126" t="s">
        <v>447</v>
      </c>
      <c r="DZ246" s="126" t="s">
        <v>447</v>
      </c>
    </row>
    <row r="247" spans="2:130" s="3" customFormat="1" x14ac:dyDescent="0.25">
      <c r="B247" s="426"/>
      <c r="C247" s="110" t="s">
        <v>447</v>
      </c>
      <c r="D247" s="110" t="s">
        <v>447</v>
      </c>
      <c r="E247" s="110" t="s">
        <v>447</v>
      </c>
      <c r="F247" s="110" t="s">
        <v>447</v>
      </c>
      <c r="G247" s="126" t="s">
        <v>447</v>
      </c>
      <c r="H247" s="110" t="s">
        <v>447</v>
      </c>
      <c r="I247" s="126" t="s">
        <v>447</v>
      </c>
      <c r="J247" s="126" t="s">
        <v>447</v>
      </c>
      <c r="K247" s="126" t="s">
        <v>447</v>
      </c>
      <c r="L247" s="126" t="s">
        <v>447</v>
      </c>
      <c r="M247" s="126" t="s">
        <v>447</v>
      </c>
      <c r="N247" s="3" t="s">
        <v>447</v>
      </c>
      <c r="O247" s="426"/>
      <c r="P247" s="110" t="s">
        <v>447</v>
      </c>
      <c r="Q247" s="110" t="s">
        <v>447</v>
      </c>
      <c r="R247" s="110" t="s">
        <v>447</v>
      </c>
      <c r="S247" s="110" t="s">
        <v>447</v>
      </c>
      <c r="T247" s="126" t="s">
        <v>447</v>
      </c>
      <c r="U247" s="110" t="s">
        <v>447</v>
      </c>
      <c r="V247" s="126" t="s">
        <v>447</v>
      </c>
      <c r="W247" s="126" t="s">
        <v>447</v>
      </c>
      <c r="X247" s="126" t="s">
        <v>447</v>
      </c>
      <c r="Y247" s="126" t="s">
        <v>447</v>
      </c>
      <c r="Z247" s="126" t="s">
        <v>447</v>
      </c>
      <c r="AB247" s="426"/>
      <c r="AC247" s="110" t="s">
        <v>447</v>
      </c>
      <c r="AD247" s="110" t="s">
        <v>447</v>
      </c>
      <c r="AE247" s="110" t="s">
        <v>447</v>
      </c>
      <c r="AF247" s="110" t="s">
        <v>447</v>
      </c>
      <c r="AG247" s="126" t="s">
        <v>447</v>
      </c>
      <c r="AH247" s="110" t="s">
        <v>447</v>
      </c>
      <c r="AI247" s="126" t="s">
        <v>447</v>
      </c>
      <c r="AJ247" s="126" t="s">
        <v>447</v>
      </c>
      <c r="AK247" s="126" t="s">
        <v>447</v>
      </c>
      <c r="AL247" s="126" t="s">
        <v>447</v>
      </c>
      <c r="AM247" s="126" t="s">
        <v>447</v>
      </c>
      <c r="AO247" s="426"/>
      <c r="AP247" s="110" t="s">
        <v>447</v>
      </c>
      <c r="AQ247" s="110" t="s">
        <v>447</v>
      </c>
      <c r="AR247" s="110" t="s">
        <v>447</v>
      </c>
      <c r="AS247" s="110" t="s">
        <v>447</v>
      </c>
      <c r="AT247" s="126" t="s">
        <v>447</v>
      </c>
      <c r="AU247" s="110" t="s">
        <v>447</v>
      </c>
      <c r="AV247" s="126" t="s">
        <v>447</v>
      </c>
      <c r="AW247" s="126" t="s">
        <v>447</v>
      </c>
      <c r="AX247" s="126" t="s">
        <v>447</v>
      </c>
      <c r="AY247" s="126" t="s">
        <v>447</v>
      </c>
      <c r="AZ247" s="126" t="s">
        <v>447</v>
      </c>
      <c r="BB247" s="426"/>
      <c r="BC247" s="110" t="s">
        <v>447</v>
      </c>
      <c r="BD247" s="110" t="s">
        <v>447</v>
      </c>
      <c r="BE247" s="110" t="s">
        <v>447</v>
      </c>
      <c r="BF247" s="110" t="s">
        <v>447</v>
      </c>
      <c r="BG247" s="126" t="s">
        <v>447</v>
      </c>
      <c r="BH247" s="110" t="s">
        <v>447</v>
      </c>
      <c r="BI247" s="126" t="s">
        <v>447</v>
      </c>
      <c r="BJ247" s="126" t="s">
        <v>447</v>
      </c>
      <c r="BK247" s="126" t="s">
        <v>447</v>
      </c>
      <c r="BL247" s="126" t="s">
        <v>447</v>
      </c>
      <c r="BM247" s="126" t="s">
        <v>447</v>
      </c>
      <c r="BO247" s="426"/>
      <c r="BP247" s="110" t="s">
        <v>447</v>
      </c>
      <c r="BQ247" s="110" t="s">
        <v>447</v>
      </c>
      <c r="BR247" s="110" t="s">
        <v>447</v>
      </c>
      <c r="BS247" s="110" t="s">
        <v>447</v>
      </c>
      <c r="BT247" s="126" t="s">
        <v>447</v>
      </c>
      <c r="BU247" s="110" t="s">
        <v>447</v>
      </c>
      <c r="BV247" s="126" t="s">
        <v>447</v>
      </c>
      <c r="BW247" s="126" t="s">
        <v>447</v>
      </c>
      <c r="BX247" s="126" t="s">
        <v>447</v>
      </c>
      <c r="BY247" s="126" t="s">
        <v>447</v>
      </c>
      <c r="BZ247" s="126" t="s">
        <v>447</v>
      </c>
      <c r="CB247" s="426"/>
      <c r="CC247" s="110" t="s">
        <v>447</v>
      </c>
      <c r="CD247" s="110" t="s">
        <v>447</v>
      </c>
      <c r="CE247" s="110" t="s">
        <v>447</v>
      </c>
      <c r="CF247" s="110" t="s">
        <v>447</v>
      </c>
      <c r="CG247" s="126" t="s">
        <v>447</v>
      </c>
      <c r="CH247" s="110" t="s">
        <v>447</v>
      </c>
      <c r="CI247" s="126" t="s">
        <v>447</v>
      </c>
      <c r="CJ247" s="126" t="s">
        <v>447</v>
      </c>
      <c r="CK247" s="126" t="s">
        <v>447</v>
      </c>
      <c r="CL247" s="126" t="s">
        <v>447</v>
      </c>
      <c r="CM247" s="126" t="s">
        <v>447</v>
      </c>
      <c r="CO247" s="426"/>
      <c r="CP247" s="110" t="s">
        <v>447</v>
      </c>
      <c r="CQ247" s="110" t="s">
        <v>447</v>
      </c>
      <c r="CR247" s="110" t="s">
        <v>447</v>
      </c>
      <c r="CS247" s="110" t="s">
        <v>447</v>
      </c>
      <c r="CT247" s="126" t="s">
        <v>447</v>
      </c>
      <c r="CU247" s="110" t="s">
        <v>447</v>
      </c>
      <c r="CV247" s="126" t="s">
        <v>447</v>
      </c>
      <c r="CW247" s="126" t="s">
        <v>447</v>
      </c>
      <c r="CX247" s="126" t="s">
        <v>447</v>
      </c>
      <c r="CY247" s="126" t="s">
        <v>447</v>
      </c>
      <c r="CZ247" s="126" t="s">
        <v>447</v>
      </c>
      <c r="DB247" s="426"/>
      <c r="DC247" s="110" t="s">
        <v>447</v>
      </c>
      <c r="DD247" s="110" t="s">
        <v>447</v>
      </c>
      <c r="DE247" s="110" t="s">
        <v>447</v>
      </c>
      <c r="DF247" s="110" t="s">
        <v>447</v>
      </c>
      <c r="DG247" s="126" t="s">
        <v>447</v>
      </c>
      <c r="DH247" s="110" t="s">
        <v>447</v>
      </c>
      <c r="DI247" s="126" t="s">
        <v>447</v>
      </c>
      <c r="DJ247" s="126" t="s">
        <v>447</v>
      </c>
      <c r="DK247" s="126" t="s">
        <v>447</v>
      </c>
      <c r="DL247" s="126" t="s">
        <v>447</v>
      </c>
      <c r="DM247" s="126" t="s">
        <v>447</v>
      </c>
      <c r="DO247" s="426"/>
      <c r="DP247" s="110" t="s">
        <v>447</v>
      </c>
      <c r="DQ247" s="110" t="s">
        <v>447</v>
      </c>
      <c r="DR247" s="110" t="s">
        <v>447</v>
      </c>
      <c r="DS247" s="110" t="s">
        <v>447</v>
      </c>
      <c r="DT247" s="126" t="s">
        <v>447</v>
      </c>
      <c r="DU247" s="110" t="s">
        <v>447</v>
      </c>
      <c r="DV247" s="126" t="s">
        <v>447</v>
      </c>
      <c r="DW247" s="126" t="s">
        <v>447</v>
      </c>
      <c r="DX247" s="126" t="s">
        <v>447</v>
      </c>
      <c r="DY247" s="126" t="s">
        <v>447</v>
      </c>
      <c r="DZ247" s="126" t="s">
        <v>447</v>
      </c>
    </row>
    <row r="248" spans="2:130" s="3" customFormat="1" x14ac:dyDescent="0.25">
      <c r="C248" s="3" t="s">
        <v>447</v>
      </c>
      <c r="D248" s="3" t="s">
        <v>447</v>
      </c>
      <c r="E248" s="3" t="s">
        <v>447</v>
      </c>
      <c r="F248" s="3" t="s">
        <v>447</v>
      </c>
      <c r="G248" s="3" t="s">
        <v>447</v>
      </c>
      <c r="H248" s="3" t="s">
        <v>447</v>
      </c>
      <c r="I248" s="3" t="s">
        <v>447</v>
      </c>
      <c r="J248" s="3" t="s">
        <v>447</v>
      </c>
      <c r="K248" s="3" t="s">
        <v>447</v>
      </c>
      <c r="L248" s="3" t="s">
        <v>447</v>
      </c>
      <c r="M248" s="3" t="s">
        <v>447</v>
      </c>
      <c r="N248" s="3" t="s">
        <v>447</v>
      </c>
      <c r="P248" s="3" t="s">
        <v>447</v>
      </c>
      <c r="Q248" s="3" t="s">
        <v>447</v>
      </c>
      <c r="R248" s="3" t="s">
        <v>447</v>
      </c>
      <c r="S248" s="3" t="s">
        <v>447</v>
      </c>
      <c r="T248" s="3" t="s">
        <v>447</v>
      </c>
      <c r="U248" s="3" t="s">
        <v>447</v>
      </c>
      <c r="V248" s="3" t="s">
        <v>447</v>
      </c>
      <c r="W248" s="3" t="s">
        <v>447</v>
      </c>
      <c r="X248" s="3" t="s">
        <v>447</v>
      </c>
      <c r="Y248" s="3" t="s">
        <v>447</v>
      </c>
      <c r="Z248" s="3" t="s">
        <v>447</v>
      </c>
      <c r="AC248" s="3" t="s">
        <v>447</v>
      </c>
      <c r="AD248" s="3" t="s">
        <v>447</v>
      </c>
      <c r="AE248" s="3" t="s">
        <v>447</v>
      </c>
      <c r="AF248" s="3" t="s">
        <v>447</v>
      </c>
      <c r="AG248" s="3" t="s">
        <v>447</v>
      </c>
      <c r="AH248" s="3" t="s">
        <v>447</v>
      </c>
      <c r="AI248" s="3" t="s">
        <v>447</v>
      </c>
      <c r="AJ248" s="3" t="s">
        <v>447</v>
      </c>
      <c r="AK248" s="3" t="s">
        <v>447</v>
      </c>
      <c r="AL248" s="3" t="s">
        <v>447</v>
      </c>
      <c r="AM248" s="3" t="s">
        <v>447</v>
      </c>
      <c r="AP248" s="3" t="s">
        <v>447</v>
      </c>
      <c r="AQ248" s="3" t="s">
        <v>447</v>
      </c>
      <c r="AR248" s="3" t="s">
        <v>447</v>
      </c>
      <c r="AS248" s="3" t="s">
        <v>447</v>
      </c>
      <c r="AT248" s="3" t="s">
        <v>447</v>
      </c>
      <c r="AU248" s="3" t="s">
        <v>447</v>
      </c>
      <c r="AV248" s="3" t="s">
        <v>447</v>
      </c>
      <c r="AW248" s="3" t="s">
        <v>447</v>
      </c>
      <c r="AX248" s="3" t="s">
        <v>447</v>
      </c>
      <c r="AY248" s="3" t="s">
        <v>447</v>
      </c>
      <c r="AZ248" s="3" t="s">
        <v>447</v>
      </c>
      <c r="BC248" s="3" t="s">
        <v>447</v>
      </c>
      <c r="BD248" s="3" t="s">
        <v>447</v>
      </c>
      <c r="BE248" s="3" t="s">
        <v>447</v>
      </c>
      <c r="BF248" s="3" t="s">
        <v>447</v>
      </c>
      <c r="BG248" s="3" t="s">
        <v>447</v>
      </c>
      <c r="BH248" s="3" t="s">
        <v>447</v>
      </c>
      <c r="BI248" s="3" t="s">
        <v>447</v>
      </c>
      <c r="BJ248" s="3" t="s">
        <v>447</v>
      </c>
      <c r="BK248" s="3" t="s">
        <v>447</v>
      </c>
      <c r="BL248" s="3" t="s">
        <v>447</v>
      </c>
      <c r="BM248" s="3" t="s">
        <v>447</v>
      </c>
      <c r="BP248" s="3" t="s">
        <v>447</v>
      </c>
      <c r="BQ248" s="3" t="s">
        <v>447</v>
      </c>
      <c r="BR248" s="3" t="s">
        <v>447</v>
      </c>
      <c r="BS248" s="3" t="s">
        <v>447</v>
      </c>
      <c r="BT248" s="3" t="s">
        <v>447</v>
      </c>
      <c r="BU248" s="3" t="s">
        <v>447</v>
      </c>
      <c r="BV248" s="3" t="s">
        <v>447</v>
      </c>
      <c r="BW248" s="3" t="s">
        <v>447</v>
      </c>
      <c r="BX248" s="3" t="s">
        <v>447</v>
      </c>
      <c r="BY248" s="3" t="s">
        <v>447</v>
      </c>
      <c r="BZ248" s="3" t="s">
        <v>447</v>
      </c>
      <c r="CC248" s="3" t="s">
        <v>447</v>
      </c>
      <c r="CD248" s="3" t="s">
        <v>447</v>
      </c>
      <c r="CE248" s="3" t="s">
        <v>447</v>
      </c>
      <c r="CF248" s="3" t="s">
        <v>447</v>
      </c>
      <c r="CG248" s="3" t="s">
        <v>447</v>
      </c>
      <c r="CH248" s="3" t="s">
        <v>447</v>
      </c>
      <c r="CI248" s="3" t="s">
        <v>447</v>
      </c>
      <c r="CJ248" s="3" t="s">
        <v>447</v>
      </c>
      <c r="CK248" s="3" t="s">
        <v>447</v>
      </c>
      <c r="CL248" s="3" t="s">
        <v>447</v>
      </c>
      <c r="CM248" s="3" t="s">
        <v>447</v>
      </c>
      <c r="CP248" s="3" t="s">
        <v>447</v>
      </c>
      <c r="CQ248" s="3" t="s">
        <v>447</v>
      </c>
      <c r="CR248" s="3" t="s">
        <v>447</v>
      </c>
      <c r="CS248" s="3" t="s">
        <v>447</v>
      </c>
      <c r="CT248" s="3" t="s">
        <v>447</v>
      </c>
      <c r="CU248" s="3" t="s">
        <v>447</v>
      </c>
      <c r="CV248" s="3" t="s">
        <v>447</v>
      </c>
      <c r="CW248" s="3" t="s">
        <v>447</v>
      </c>
      <c r="CX248" s="3" t="s">
        <v>447</v>
      </c>
      <c r="CY248" s="3" t="s">
        <v>447</v>
      </c>
      <c r="CZ248" s="3" t="s">
        <v>447</v>
      </c>
      <c r="DC248" s="3" t="s">
        <v>447</v>
      </c>
      <c r="DD248" s="3" t="s">
        <v>447</v>
      </c>
      <c r="DE248" s="3" t="s">
        <v>447</v>
      </c>
      <c r="DF248" s="3" t="s">
        <v>447</v>
      </c>
      <c r="DG248" s="3" t="s">
        <v>447</v>
      </c>
      <c r="DH248" s="3" t="s">
        <v>447</v>
      </c>
      <c r="DI248" s="3" t="s">
        <v>447</v>
      </c>
      <c r="DJ248" s="3" t="s">
        <v>447</v>
      </c>
      <c r="DK248" s="3" t="s">
        <v>447</v>
      </c>
      <c r="DL248" s="3" t="s">
        <v>447</v>
      </c>
      <c r="DM248" s="3" t="s">
        <v>447</v>
      </c>
      <c r="DP248" s="3" t="s">
        <v>447</v>
      </c>
      <c r="DQ248" s="3" t="s">
        <v>447</v>
      </c>
      <c r="DR248" s="3" t="s">
        <v>447</v>
      </c>
      <c r="DS248" s="3" t="s">
        <v>447</v>
      </c>
      <c r="DT248" s="3" t="s">
        <v>447</v>
      </c>
      <c r="DU248" s="3" t="s">
        <v>447</v>
      </c>
      <c r="DV248" s="3" t="s">
        <v>447</v>
      </c>
      <c r="DW248" s="3" t="s">
        <v>447</v>
      </c>
      <c r="DX248" s="3" t="s">
        <v>447</v>
      </c>
      <c r="DY248" s="3" t="s">
        <v>447</v>
      </c>
      <c r="DZ248" s="3" t="s">
        <v>447</v>
      </c>
    </row>
    <row r="249" spans="2:130" s="3" customFormat="1" ht="15" customHeight="1" x14ac:dyDescent="0.25">
      <c r="B249" s="427" t="s">
        <v>428</v>
      </c>
      <c r="C249" s="122" t="s">
        <v>808</v>
      </c>
      <c r="D249" s="122" t="s">
        <v>828</v>
      </c>
      <c r="E249" s="122" t="s">
        <v>848</v>
      </c>
      <c r="F249" s="122" t="s">
        <v>868</v>
      </c>
      <c r="G249" s="122" t="s">
        <v>888</v>
      </c>
      <c r="H249" s="122" t="s">
        <v>908</v>
      </c>
      <c r="I249" s="122" t="s">
        <v>928</v>
      </c>
      <c r="J249" s="122" t="s">
        <v>948</v>
      </c>
      <c r="K249" s="122" t="s">
        <v>968</v>
      </c>
      <c r="L249" s="122" t="s">
        <v>988</v>
      </c>
      <c r="M249" s="122" t="s">
        <v>788</v>
      </c>
      <c r="N249" s="3" t="s">
        <v>447</v>
      </c>
      <c r="O249" s="427" t="s">
        <v>429</v>
      </c>
      <c r="P249" s="122" t="s">
        <v>809</v>
      </c>
      <c r="Q249" s="122" t="s">
        <v>829</v>
      </c>
      <c r="R249" s="122" t="s">
        <v>849</v>
      </c>
      <c r="S249" s="122" t="s">
        <v>869</v>
      </c>
      <c r="T249" s="122" t="s">
        <v>889</v>
      </c>
      <c r="U249" s="122" t="s">
        <v>909</v>
      </c>
      <c r="V249" s="122" t="s">
        <v>929</v>
      </c>
      <c r="W249" s="122" t="s">
        <v>949</v>
      </c>
      <c r="X249" s="122" t="s">
        <v>969</v>
      </c>
      <c r="Y249" s="122" t="s">
        <v>989</v>
      </c>
      <c r="Z249" s="122" t="s">
        <v>789</v>
      </c>
      <c r="AB249" s="427" t="s">
        <v>430</v>
      </c>
      <c r="AC249" s="122" t="s">
        <v>810</v>
      </c>
      <c r="AD249" s="122" t="s">
        <v>830</v>
      </c>
      <c r="AE249" s="122" t="s">
        <v>850</v>
      </c>
      <c r="AF249" s="122" t="s">
        <v>870</v>
      </c>
      <c r="AG249" s="122" t="s">
        <v>890</v>
      </c>
      <c r="AH249" s="122" t="s">
        <v>910</v>
      </c>
      <c r="AI249" s="122" t="s">
        <v>930</v>
      </c>
      <c r="AJ249" s="122" t="s">
        <v>950</v>
      </c>
      <c r="AK249" s="122" t="s">
        <v>970</v>
      </c>
      <c r="AL249" s="122" t="s">
        <v>990</v>
      </c>
      <c r="AM249" s="122" t="s">
        <v>790</v>
      </c>
      <c r="AO249" s="427" t="s">
        <v>431</v>
      </c>
      <c r="AP249" s="122" t="s">
        <v>811</v>
      </c>
      <c r="AQ249" s="122" t="s">
        <v>831</v>
      </c>
      <c r="AR249" s="122" t="s">
        <v>851</v>
      </c>
      <c r="AS249" s="122" t="s">
        <v>871</v>
      </c>
      <c r="AT249" s="122" t="s">
        <v>891</v>
      </c>
      <c r="AU249" s="122" t="s">
        <v>911</v>
      </c>
      <c r="AV249" s="122" t="s">
        <v>931</v>
      </c>
      <c r="AW249" s="122" t="s">
        <v>951</v>
      </c>
      <c r="AX249" s="122" t="s">
        <v>971</v>
      </c>
      <c r="AY249" s="122" t="s">
        <v>991</v>
      </c>
      <c r="AZ249" s="122" t="s">
        <v>791</v>
      </c>
      <c r="BB249" s="427" t="s">
        <v>432</v>
      </c>
      <c r="BC249" s="122" t="s">
        <v>812</v>
      </c>
      <c r="BD249" s="122" t="s">
        <v>832</v>
      </c>
      <c r="BE249" s="122" t="s">
        <v>852</v>
      </c>
      <c r="BF249" s="122" t="s">
        <v>872</v>
      </c>
      <c r="BG249" s="122" t="s">
        <v>892</v>
      </c>
      <c r="BH249" s="122" t="s">
        <v>912</v>
      </c>
      <c r="BI249" s="122" t="s">
        <v>932</v>
      </c>
      <c r="BJ249" s="122" t="s">
        <v>952</v>
      </c>
      <c r="BK249" s="122" t="s">
        <v>972</v>
      </c>
      <c r="BL249" s="122" t="s">
        <v>992</v>
      </c>
      <c r="BM249" s="122" t="s">
        <v>792</v>
      </c>
      <c r="BO249" s="427" t="s">
        <v>433</v>
      </c>
      <c r="BP249" s="122" t="s">
        <v>813</v>
      </c>
      <c r="BQ249" s="122" t="s">
        <v>833</v>
      </c>
      <c r="BR249" s="122" t="s">
        <v>853</v>
      </c>
      <c r="BS249" s="122" t="s">
        <v>873</v>
      </c>
      <c r="BT249" s="122" t="s">
        <v>893</v>
      </c>
      <c r="BU249" s="122" t="s">
        <v>913</v>
      </c>
      <c r="BV249" s="122" t="s">
        <v>933</v>
      </c>
      <c r="BW249" s="122" t="s">
        <v>953</v>
      </c>
      <c r="BX249" s="122" t="s">
        <v>973</v>
      </c>
      <c r="BY249" s="122" t="s">
        <v>993</v>
      </c>
      <c r="BZ249" s="122" t="s">
        <v>793</v>
      </c>
      <c r="CB249" s="427" t="s">
        <v>434</v>
      </c>
      <c r="CC249" s="122" t="s">
        <v>814</v>
      </c>
      <c r="CD249" s="122" t="s">
        <v>834</v>
      </c>
      <c r="CE249" s="122" t="s">
        <v>854</v>
      </c>
      <c r="CF249" s="122" t="s">
        <v>874</v>
      </c>
      <c r="CG249" s="122" t="s">
        <v>894</v>
      </c>
      <c r="CH249" s="122" t="s">
        <v>914</v>
      </c>
      <c r="CI249" s="122" t="s">
        <v>934</v>
      </c>
      <c r="CJ249" s="122" t="s">
        <v>954</v>
      </c>
      <c r="CK249" s="122" t="s">
        <v>974</v>
      </c>
      <c r="CL249" s="122" t="s">
        <v>994</v>
      </c>
      <c r="CM249" s="122" t="s">
        <v>794</v>
      </c>
      <c r="CO249" s="427" t="s">
        <v>435</v>
      </c>
      <c r="CP249" s="122" t="s">
        <v>815</v>
      </c>
      <c r="CQ249" s="122" t="s">
        <v>835</v>
      </c>
      <c r="CR249" s="122" t="s">
        <v>855</v>
      </c>
      <c r="CS249" s="122" t="s">
        <v>875</v>
      </c>
      <c r="CT249" s="122" t="s">
        <v>895</v>
      </c>
      <c r="CU249" s="122" t="s">
        <v>915</v>
      </c>
      <c r="CV249" s="122" t="s">
        <v>935</v>
      </c>
      <c r="CW249" s="122" t="s">
        <v>955</v>
      </c>
      <c r="CX249" s="122" t="s">
        <v>975</v>
      </c>
      <c r="CY249" s="122" t="s">
        <v>995</v>
      </c>
      <c r="CZ249" s="122" t="s">
        <v>795</v>
      </c>
      <c r="DB249" s="427" t="s">
        <v>436</v>
      </c>
      <c r="DC249" s="122" t="s">
        <v>816</v>
      </c>
      <c r="DD249" s="122" t="s">
        <v>836</v>
      </c>
      <c r="DE249" s="122" t="s">
        <v>856</v>
      </c>
      <c r="DF249" s="122" t="s">
        <v>876</v>
      </c>
      <c r="DG249" s="122" t="s">
        <v>896</v>
      </c>
      <c r="DH249" s="122" t="s">
        <v>916</v>
      </c>
      <c r="DI249" s="122" t="s">
        <v>936</v>
      </c>
      <c r="DJ249" s="122" t="s">
        <v>956</v>
      </c>
      <c r="DK249" s="122" t="s">
        <v>976</v>
      </c>
      <c r="DL249" s="122" t="s">
        <v>996</v>
      </c>
      <c r="DM249" s="122" t="s">
        <v>796</v>
      </c>
      <c r="DO249" s="427" t="s">
        <v>437</v>
      </c>
      <c r="DP249" s="122" t="s">
        <v>817</v>
      </c>
      <c r="DQ249" s="122" t="s">
        <v>837</v>
      </c>
      <c r="DR249" s="122" t="s">
        <v>857</v>
      </c>
      <c r="DS249" s="122" t="s">
        <v>877</v>
      </c>
      <c r="DT249" s="122" t="s">
        <v>897</v>
      </c>
      <c r="DU249" s="122" t="s">
        <v>917</v>
      </c>
      <c r="DV249" s="122" t="s">
        <v>937</v>
      </c>
      <c r="DW249" s="122" t="s">
        <v>957</v>
      </c>
      <c r="DX249" s="122" t="s">
        <v>977</v>
      </c>
      <c r="DY249" s="122" t="s">
        <v>997</v>
      </c>
      <c r="DZ249" s="122" t="s">
        <v>797</v>
      </c>
    </row>
    <row r="250" spans="2:130" s="3" customFormat="1" x14ac:dyDescent="0.25">
      <c r="B250" s="426"/>
      <c r="C250" s="110" t="s">
        <v>1465</v>
      </c>
      <c r="D250" s="126" t="s">
        <v>447</v>
      </c>
      <c r="E250" s="126" t="s">
        <v>447</v>
      </c>
      <c r="F250" s="126" t="s">
        <v>447</v>
      </c>
      <c r="G250" s="126" t="s">
        <v>447</v>
      </c>
      <c r="H250" s="126" t="s">
        <v>447</v>
      </c>
      <c r="I250" s="126" t="s">
        <v>447</v>
      </c>
      <c r="J250" s="126" t="s">
        <v>447</v>
      </c>
      <c r="K250" s="126" t="s">
        <v>447</v>
      </c>
      <c r="L250" s="126" t="s">
        <v>447</v>
      </c>
      <c r="M250" s="126" t="s">
        <v>447</v>
      </c>
      <c r="N250" s="3" t="s">
        <v>447</v>
      </c>
      <c r="O250" s="426"/>
      <c r="P250" s="110" t="s">
        <v>1465</v>
      </c>
      <c r="Q250" s="126" t="s">
        <v>447</v>
      </c>
      <c r="R250" s="126" t="s">
        <v>447</v>
      </c>
      <c r="S250" s="126" t="s">
        <v>447</v>
      </c>
      <c r="T250" s="126" t="s">
        <v>447</v>
      </c>
      <c r="U250" s="126" t="s">
        <v>447</v>
      </c>
      <c r="V250" s="126" t="s">
        <v>447</v>
      </c>
      <c r="W250" s="126" t="s">
        <v>447</v>
      </c>
      <c r="X250" s="126" t="s">
        <v>447</v>
      </c>
      <c r="Y250" s="126" t="s">
        <v>447</v>
      </c>
      <c r="Z250" s="126" t="s">
        <v>447</v>
      </c>
      <c r="AB250" s="426"/>
      <c r="AC250" s="110" t="s">
        <v>1465</v>
      </c>
      <c r="AD250" s="126" t="s">
        <v>447</v>
      </c>
      <c r="AE250" s="126" t="s">
        <v>447</v>
      </c>
      <c r="AF250" s="126" t="s">
        <v>447</v>
      </c>
      <c r="AG250" s="126" t="s">
        <v>447</v>
      </c>
      <c r="AH250" s="126" t="s">
        <v>447</v>
      </c>
      <c r="AI250" s="126" t="s">
        <v>447</v>
      </c>
      <c r="AJ250" s="126" t="s">
        <v>447</v>
      </c>
      <c r="AK250" s="126" t="s">
        <v>447</v>
      </c>
      <c r="AL250" s="126" t="s">
        <v>447</v>
      </c>
      <c r="AM250" s="126" t="s">
        <v>447</v>
      </c>
      <c r="AO250" s="426"/>
      <c r="AP250" s="110" t="s">
        <v>1465</v>
      </c>
      <c r="AQ250" s="126" t="s">
        <v>447</v>
      </c>
      <c r="AR250" s="126" t="s">
        <v>447</v>
      </c>
      <c r="AS250" s="126" t="s">
        <v>447</v>
      </c>
      <c r="AT250" s="126" t="s">
        <v>447</v>
      </c>
      <c r="AU250" s="126" t="s">
        <v>447</v>
      </c>
      <c r="AV250" s="126" t="s">
        <v>447</v>
      </c>
      <c r="AW250" s="126" t="s">
        <v>447</v>
      </c>
      <c r="AX250" s="126" t="s">
        <v>447</v>
      </c>
      <c r="AY250" s="126" t="s">
        <v>447</v>
      </c>
      <c r="AZ250" s="126" t="s">
        <v>447</v>
      </c>
      <c r="BB250" s="426"/>
      <c r="BC250" s="110" t="s">
        <v>1465</v>
      </c>
      <c r="BD250" s="126" t="s">
        <v>447</v>
      </c>
      <c r="BE250" s="126" t="s">
        <v>447</v>
      </c>
      <c r="BF250" s="126" t="s">
        <v>447</v>
      </c>
      <c r="BG250" s="126" t="s">
        <v>447</v>
      </c>
      <c r="BH250" s="126" t="s">
        <v>447</v>
      </c>
      <c r="BI250" s="126" t="s">
        <v>447</v>
      </c>
      <c r="BJ250" s="126" t="s">
        <v>447</v>
      </c>
      <c r="BK250" s="126" t="s">
        <v>447</v>
      </c>
      <c r="BL250" s="126" t="s">
        <v>447</v>
      </c>
      <c r="BM250" s="126" t="s">
        <v>447</v>
      </c>
      <c r="BO250" s="426"/>
      <c r="BP250" s="110" t="s">
        <v>1465</v>
      </c>
      <c r="BQ250" s="126" t="s">
        <v>447</v>
      </c>
      <c r="BR250" s="126" t="s">
        <v>447</v>
      </c>
      <c r="BS250" s="126" t="s">
        <v>447</v>
      </c>
      <c r="BT250" s="126" t="s">
        <v>447</v>
      </c>
      <c r="BU250" s="126" t="s">
        <v>447</v>
      </c>
      <c r="BV250" s="126" t="s">
        <v>447</v>
      </c>
      <c r="BW250" s="126" t="s">
        <v>447</v>
      </c>
      <c r="BX250" s="126" t="s">
        <v>447</v>
      </c>
      <c r="BY250" s="126" t="s">
        <v>447</v>
      </c>
      <c r="BZ250" s="126" t="s">
        <v>447</v>
      </c>
      <c r="CB250" s="426"/>
      <c r="CC250" s="110" t="s">
        <v>1465</v>
      </c>
      <c r="CD250" s="126" t="s">
        <v>447</v>
      </c>
      <c r="CE250" s="126" t="s">
        <v>447</v>
      </c>
      <c r="CF250" s="126" t="s">
        <v>447</v>
      </c>
      <c r="CG250" s="126" t="s">
        <v>447</v>
      </c>
      <c r="CH250" s="126" t="s">
        <v>447</v>
      </c>
      <c r="CI250" s="126" t="s">
        <v>447</v>
      </c>
      <c r="CJ250" s="126" t="s">
        <v>447</v>
      </c>
      <c r="CK250" s="126" t="s">
        <v>447</v>
      </c>
      <c r="CL250" s="126" t="s">
        <v>447</v>
      </c>
      <c r="CM250" s="126" t="s">
        <v>447</v>
      </c>
      <c r="CO250" s="426"/>
      <c r="CP250" s="110" t="s">
        <v>1465</v>
      </c>
      <c r="CQ250" s="126" t="s">
        <v>447</v>
      </c>
      <c r="CR250" s="126" t="s">
        <v>447</v>
      </c>
      <c r="CS250" s="126" t="s">
        <v>447</v>
      </c>
      <c r="CT250" s="126" t="s">
        <v>447</v>
      </c>
      <c r="CU250" s="126" t="s">
        <v>447</v>
      </c>
      <c r="CV250" s="126" t="s">
        <v>447</v>
      </c>
      <c r="CW250" s="126" t="s">
        <v>447</v>
      </c>
      <c r="CX250" s="126" t="s">
        <v>447</v>
      </c>
      <c r="CY250" s="126" t="s">
        <v>447</v>
      </c>
      <c r="CZ250" s="126" t="s">
        <v>447</v>
      </c>
      <c r="DB250" s="426"/>
      <c r="DC250" s="110" t="s">
        <v>1465</v>
      </c>
      <c r="DD250" s="126" t="s">
        <v>447</v>
      </c>
      <c r="DE250" s="126" t="s">
        <v>447</v>
      </c>
      <c r="DF250" s="126" t="s">
        <v>447</v>
      </c>
      <c r="DG250" s="126" t="s">
        <v>447</v>
      </c>
      <c r="DH250" s="126" t="s">
        <v>447</v>
      </c>
      <c r="DI250" s="126" t="s">
        <v>447</v>
      </c>
      <c r="DJ250" s="126" t="s">
        <v>447</v>
      </c>
      <c r="DK250" s="126" t="s">
        <v>447</v>
      </c>
      <c r="DL250" s="126" t="s">
        <v>447</v>
      </c>
      <c r="DM250" s="126" t="s">
        <v>447</v>
      </c>
      <c r="DO250" s="426"/>
      <c r="DP250" s="110" t="s">
        <v>1465</v>
      </c>
      <c r="DQ250" s="126" t="s">
        <v>447</v>
      </c>
      <c r="DR250" s="126" t="s">
        <v>447</v>
      </c>
      <c r="DS250" s="126" t="s">
        <v>447</v>
      </c>
      <c r="DT250" s="126" t="s">
        <v>447</v>
      </c>
      <c r="DU250" s="126" t="s">
        <v>447</v>
      </c>
      <c r="DV250" s="126" t="s">
        <v>447</v>
      </c>
      <c r="DW250" s="126" t="s">
        <v>447</v>
      </c>
      <c r="DX250" s="126" t="s">
        <v>447</v>
      </c>
      <c r="DY250" s="126" t="s">
        <v>447</v>
      </c>
      <c r="DZ250" s="126" t="s">
        <v>447</v>
      </c>
    </row>
    <row r="251" spans="2:130" s="3" customFormat="1" x14ac:dyDescent="0.25">
      <c r="B251" s="426"/>
      <c r="C251" s="110" t="s">
        <v>1475</v>
      </c>
      <c r="D251" s="126" t="s">
        <v>447</v>
      </c>
      <c r="E251" s="126" t="s">
        <v>447</v>
      </c>
      <c r="F251" s="126" t="s">
        <v>447</v>
      </c>
      <c r="G251" s="126" t="s">
        <v>447</v>
      </c>
      <c r="H251" s="126" t="s">
        <v>447</v>
      </c>
      <c r="I251" s="126" t="s">
        <v>447</v>
      </c>
      <c r="J251" s="126" t="s">
        <v>447</v>
      </c>
      <c r="K251" s="126" t="s">
        <v>447</v>
      </c>
      <c r="L251" s="126" t="s">
        <v>447</v>
      </c>
      <c r="M251" s="126" t="s">
        <v>447</v>
      </c>
      <c r="N251" s="3" t="s">
        <v>447</v>
      </c>
      <c r="O251" s="426"/>
      <c r="P251" s="110" t="s">
        <v>1475</v>
      </c>
      <c r="Q251" s="126" t="s">
        <v>447</v>
      </c>
      <c r="R251" s="126" t="s">
        <v>447</v>
      </c>
      <c r="S251" s="126" t="s">
        <v>447</v>
      </c>
      <c r="T251" s="126" t="s">
        <v>447</v>
      </c>
      <c r="U251" s="126" t="s">
        <v>447</v>
      </c>
      <c r="V251" s="126" t="s">
        <v>447</v>
      </c>
      <c r="W251" s="126" t="s">
        <v>447</v>
      </c>
      <c r="X251" s="126" t="s">
        <v>447</v>
      </c>
      <c r="Y251" s="126" t="s">
        <v>447</v>
      </c>
      <c r="Z251" s="126" t="s">
        <v>447</v>
      </c>
      <c r="AB251" s="426"/>
      <c r="AC251" s="110" t="s">
        <v>1484</v>
      </c>
      <c r="AD251" s="126" t="s">
        <v>447</v>
      </c>
      <c r="AE251" s="126" t="s">
        <v>447</v>
      </c>
      <c r="AF251" s="126" t="s">
        <v>447</v>
      </c>
      <c r="AG251" s="126" t="s">
        <v>447</v>
      </c>
      <c r="AH251" s="126" t="s">
        <v>447</v>
      </c>
      <c r="AI251" s="126" t="s">
        <v>447</v>
      </c>
      <c r="AJ251" s="126" t="s">
        <v>447</v>
      </c>
      <c r="AK251" s="126" t="s">
        <v>447</v>
      </c>
      <c r="AL251" s="126" t="s">
        <v>447</v>
      </c>
      <c r="AM251" s="126" t="s">
        <v>447</v>
      </c>
      <c r="AO251" s="426"/>
      <c r="AP251" s="110" t="s">
        <v>1475</v>
      </c>
      <c r="AQ251" s="126" t="s">
        <v>447</v>
      </c>
      <c r="AR251" s="126" t="s">
        <v>447</v>
      </c>
      <c r="AS251" s="126" t="s">
        <v>447</v>
      </c>
      <c r="AT251" s="126" t="s">
        <v>447</v>
      </c>
      <c r="AU251" s="126" t="s">
        <v>447</v>
      </c>
      <c r="AV251" s="126" t="s">
        <v>447</v>
      </c>
      <c r="AW251" s="126" t="s">
        <v>447</v>
      </c>
      <c r="AX251" s="126" t="s">
        <v>447</v>
      </c>
      <c r="AY251" s="126" t="s">
        <v>447</v>
      </c>
      <c r="AZ251" s="126" t="s">
        <v>447</v>
      </c>
      <c r="BB251" s="426"/>
      <c r="BC251" s="110" t="s">
        <v>1484</v>
      </c>
      <c r="BD251" s="126" t="s">
        <v>447</v>
      </c>
      <c r="BE251" s="126" t="s">
        <v>447</v>
      </c>
      <c r="BF251" s="126" t="s">
        <v>447</v>
      </c>
      <c r="BG251" s="126" t="s">
        <v>447</v>
      </c>
      <c r="BH251" s="126" t="s">
        <v>447</v>
      </c>
      <c r="BI251" s="126" t="s">
        <v>447</v>
      </c>
      <c r="BJ251" s="126" t="s">
        <v>447</v>
      </c>
      <c r="BK251" s="126" t="s">
        <v>447</v>
      </c>
      <c r="BL251" s="126" t="s">
        <v>447</v>
      </c>
      <c r="BM251" s="126" t="s">
        <v>447</v>
      </c>
      <c r="BO251" s="426"/>
      <c r="BP251" s="110" t="s">
        <v>1475</v>
      </c>
      <c r="BQ251" s="126" t="s">
        <v>447</v>
      </c>
      <c r="BR251" s="126" t="s">
        <v>447</v>
      </c>
      <c r="BS251" s="126" t="s">
        <v>447</v>
      </c>
      <c r="BT251" s="126" t="s">
        <v>447</v>
      </c>
      <c r="BU251" s="126" t="s">
        <v>447</v>
      </c>
      <c r="BV251" s="126" t="s">
        <v>447</v>
      </c>
      <c r="BW251" s="126" t="s">
        <v>447</v>
      </c>
      <c r="BX251" s="126" t="s">
        <v>447</v>
      </c>
      <c r="BY251" s="126" t="s">
        <v>447</v>
      </c>
      <c r="BZ251" s="126" t="s">
        <v>447</v>
      </c>
      <c r="CB251" s="426"/>
      <c r="CC251" s="110" t="s">
        <v>1484</v>
      </c>
      <c r="CD251" s="126" t="s">
        <v>447</v>
      </c>
      <c r="CE251" s="126" t="s">
        <v>447</v>
      </c>
      <c r="CF251" s="126" t="s">
        <v>447</v>
      </c>
      <c r="CG251" s="126" t="s">
        <v>447</v>
      </c>
      <c r="CH251" s="126" t="s">
        <v>447</v>
      </c>
      <c r="CI251" s="126" t="s">
        <v>447</v>
      </c>
      <c r="CJ251" s="126" t="s">
        <v>447</v>
      </c>
      <c r="CK251" s="126" t="s">
        <v>447</v>
      </c>
      <c r="CL251" s="126" t="s">
        <v>447</v>
      </c>
      <c r="CM251" s="126" t="s">
        <v>447</v>
      </c>
      <c r="CO251" s="426"/>
      <c r="CP251" s="110" t="s">
        <v>1475</v>
      </c>
      <c r="CQ251" s="126" t="s">
        <v>447</v>
      </c>
      <c r="CR251" s="126" t="s">
        <v>447</v>
      </c>
      <c r="CS251" s="126" t="s">
        <v>447</v>
      </c>
      <c r="CT251" s="126" t="s">
        <v>447</v>
      </c>
      <c r="CU251" s="126" t="s">
        <v>447</v>
      </c>
      <c r="CV251" s="126" t="s">
        <v>447</v>
      </c>
      <c r="CW251" s="126" t="s">
        <v>447</v>
      </c>
      <c r="CX251" s="126" t="s">
        <v>447</v>
      </c>
      <c r="CY251" s="126" t="s">
        <v>447</v>
      </c>
      <c r="CZ251" s="126" t="s">
        <v>447</v>
      </c>
      <c r="DB251" s="426"/>
      <c r="DC251" s="110" t="s">
        <v>1475</v>
      </c>
      <c r="DD251" s="126" t="s">
        <v>447</v>
      </c>
      <c r="DE251" s="126" t="s">
        <v>447</v>
      </c>
      <c r="DF251" s="126" t="s">
        <v>447</v>
      </c>
      <c r="DG251" s="126" t="s">
        <v>447</v>
      </c>
      <c r="DH251" s="126" t="s">
        <v>447</v>
      </c>
      <c r="DI251" s="126" t="s">
        <v>447</v>
      </c>
      <c r="DJ251" s="126" t="s">
        <v>447</v>
      </c>
      <c r="DK251" s="126" t="s">
        <v>447</v>
      </c>
      <c r="DL251" s="126" t="s">
        <v>447</v>
      </c>
      <c r="DM251" s="126" t="s">
        <v>447</v>
      </c>
      <c r="DO251" s="426"/>
      <c r="DP251" s="110" t="s">
        <v>1475</v>
      </c>
      <c r="DQ251" s="126" t="s">
        <v>447</v>
      </c>
      <c r="DR251" s="126" t="s">
        <v>447</v>
      </c>
      <c r="DS251" s="126" t="s">
        <v>447</v>
      </c>
      <c r="DT251" s="126" t="s">
        <v>447</v>
      </c>
      <c r="DU251" s="126" t="s">
        <v>447</v>
      </c>
      <c r="DV251" s="126" t="s">
        <v>447</v>
      </c>
      <c r="DW251" s="126" t="s">
        <v>447</v>
      </c>
      <c r="DX251" s="126" t="s">
        <v>447</v>
      </c>
      <c r="DY251" s="126" t="s">
        <v>447</v>
      </c>
      <c r="DZ251" s="126" t="s">
        <v>447</v>
      </c>
    </row>
    <row r="252" spans="2:130" s="3" customFormat="1" x14ac:dyDescent="0.25">
      <c r="B252" s="426"/>
      <c r="C252" s="110" t="s">
        <v>1484</v>
      </c>
      <c r="D252" s="126" t="s">
        <v>447</v>
      </c>
      <c r="E252" s="126" t="s">
        <v>447</v>
      </c>
      <c r="F252" s="126" t="s">
        <v>447</v>
      </c>
      <c r="G252" s="126" t="s">
        <v>447</v>
      </c>
      <c r="H252" s="126" t="s">
        <v>447</v>
      </c>
      <c r="I252" s="126" t="s">
        <v>447</v>
      </c>
      <c r="J252" s="126" t="s">
        <v>447</v>
      </c>
      <c r="K252" s="126" t="s">
        <v>447</v>
      </c>
      <c r="L252" s="126" t="s">
        <v>447</v>
      </c>
      <c r="M252" s="126" t="s">
        <v>447</v>
      </c>
      <c r="N252" s="3" t="s">
        <v>447</v>
      </c>
      <c r="O252" s="426"/>
      <c r="P252" s="110" t="s">
        <v>1484</v>
      </c>
      <c r="Q252" s="126" t="s">
        <v>447</v>
      </c>
      <c r="R252" s="126" t="s">
        <v>447</v>
      </c>
      <c r="S252" s="126" t="s">
        <v>447</v>
      </c>
      <c r="T252" s="126" t="s">
        <v>447</v>
      </c>
      <c r="U252" s="126" t="s">
        <v>447</v>
      </c>
      <c r="V252" s="126" t="s">
        <v>447</v>
      </c>
      <c r="W252" s="126" t="s">
        <v>447</v>
      </c>
      <c r="X252" s="126" t="s">
        <v>447</v>
      </c>
      <c r="Y252" s="126" t="s">
        <v>447</v>
      </c>
      <c r="Z252" s="126" t="s">
        <v>447</v>
      </c>
      <c r="AB252" s="426"/>
      <c r="AC252" s="110" t="s">
        <v>1504</v>
      </c>
      <c r="AD252" s="126" t="s">
        <v>447</v>
      </c>
      <c r="AE252" s="126" t="s">
        <v>447</v>
      </c>
      <c r="AF252" s="126" t="s">
        <v>447</v>
      </c>
      <c r="AG252" s="126" t="s">
        <v>447</v>
      </c>
      <c r="AH252" s="126" t="s">
        <v>447</v>
      </c>
      <c r="AI252" s="126" t="s">
        <v>447</v>
      </c>
      <c r="AJ252" s="126" t="s">
        <v>447</v>
      </c>
      <c r="AK252" s="126" t="s">
        <v>447</v>
      </c>
      <c r="AL252" s="126" t="s">
        <v>447</v>
      </c>
      <c r="AM252" s="126" t="s">
        <v>447</v>
      </c>
      <c r="AO252" s="426"/>
      <c r="AP252" s="110" t="s">
        <v>1484</v>
      </c>
      <c r="AQ252" s="126" t="s">
        <v>447</v>
      </c>
      <c r="AR252" s="126" t="s">
        <v>447</v>
      </c>
      <c r="AS252" s="126" t="s">
        <v>447</v>
      </c>
      <c r="AT252" s="126" t="s">
        <v>447</v>
      </c>
      <c r="AU252" s="126" t="s">
        <v>447</v>
      </c>
      <c r="AV252" s="126" t="s">
        <v>447</v>
      </c>
      <c r="AW252" s="126" t="s">
        <v>447</v>
      </c>
      <c r="AX252" s="126" t="s">
        <v>447</v>
      </c>
      <c r="AY252" s="126" t="s">
        <v>447</v>
      </c>
      <c r="AZ252" s="126" t="s">
        <v>447</v>
      </c>
      <c r="BB252" s="426"/>
      <c r="BC252" s="110" t="s">
        <v>1504</v>
      </c>
      <c r="BD252" s="126" t="s">
        <v>447</v>
      </c>
      <c r="BE252" s="126" t="s">
        <v>447</v>
      </c>
      <c r="BF252" s="126" t="s">
        <v>447</v>
      </c>
      <c r="BG252" s="126" t="s">
        <v>447</v>
      </c>
      <c r="BH252" s="126" t="s">
        <v>447</v>
      </c>
      <c r="BI252" s="126" t="s">
        <v>447</v>
      </c>
      <c r="BJ252" s="126" t="s">
        <v>447</v>
      </c>
      <c r="BK252" s="126" t="s">
        <v>447</v>
      </c>
      <c r="BL252" s="126" t="s">
        <v>447</v>
      </c>
      <c r="BM252" s="126" t="s">
        <v>447</v>
      </c>
      <c r="BO252" s="426"/>
      <c r="BP252" s="110" t="s">
        <v>1484</v>
      </c>
      <c r="BQ252" s="126" t="s">
        <v>447</v>
      </c>
      <c r="BR252" s="126" t="s">
        <v>447</v>
      </c>
      <c r="BS252" s="126" t="s">
        <v>447</v>
      </c>
      <c r="BT252" s="126" t="s">
        <v>447</v>
      </c>
      <c r="BU252" s="126" t="s">
        <v>447</v>
      </c>
      <c r="BV252" s="126" t="s">
        <v>447</v>
      </c>
      <c r="BW252" s="126" t="s">
        <v>447</v>
      </c>
      <c r="BX252" s="126" t="s">
        <v>447</v>
      </c>
      <c r="BY252" s="126" t="s">
        <v>447</v>
      </c>
      <c r="BZ252" s="126" t="s">
        <v>447</v>
      </c>
      <c r="CB252" s="426"/>
      <c r="CC252" s="110" t="s">
        <v>1504</v>
      </c>
      <c r="CD252" s="126" t="s">
        <v>447</v>
      </c>
      <c r="CE252" s="126" t="s">
        <v>447</v>
      </c>
      <c r="CF252" s="126" t="s">
        <v>447</v>
      </c>
      <c r="CG252" s="126" t="s">
        <v>447</v>
      </c>
      <c r="CH252" s="126" t="s">
        <v>447</v>
      </c>
      <c r="CI252" s="126" t="s">
        <v>447</v>
      </c>
      <c r="CJ252" s="126" t="s">
        <v>447</v>
      </c>
      <c r="CK252" s="126" t="s">
        <v>447</v>
      </c>
      <c r="CL252" s="126" t="s">
        <v>447</v>
      </c>
      <c r="CM252" s="126" t="s">
        <v>447</v>
      </c>
      <c r="CO252" s="426"/>
      <c r="CP252" s="110" t="s">
        <v>1484</v>
      </c>
      <c r="CQ252" s="126" t="s">
        <v>447</v>
      </c>
      <c r="CR252" s="126" t="s">
        <v>447</v>
      </c>
      <c r="CS252" s="126" t="s">
        <v>447</v>
      </c>
      <c r="CT252" s="126" t="s">
        <v>447</v>
      </c>
      <c r="CU252" s="126" t="s">
        <v>447</v>
      </c>
      <c r="CV252" s="126" t="s">
        <v>447</v>
      </c>
      <c r="CW252" s="126" t="s">
        <v>447</v>
      </c>
      <c r="CX252" s="126" t="s">
        <v>447</v>
      </c>
      <c r="CY252" s="126" t="s">
        <v>447</v>
      </c>
      <c r="CZ252" s="126" t="s">
        <v>447</v>
      </c>
      <c r="DB252" s="426"/>
      <c r="DC252" s="110" t="s">
        <v>1484</v>
      </c>
      <c r="DD252" s="126" t="s">
        <v>447</v>
      </c>
      <c r="DE252" s="126" t="s">
        <v>447</v>
      </c>
      <c r="DF252" s="126" t="s">
        <v>447</v>
      </c>
      <c r="DG252" s="126" t="s">
        <v>447</v>
      </c>
      <c r="DH252" s="126" t="s">
        <v>447</v>
      </c>
      <c r="DI252" s="126" t="s">
        <v>447</v>
      </c>
      <c r="DJ252" s="126" t="s">
        <v>447</v>
      </c>
      <c r="DK252" s="126" t="s">
        <v>447</v>
      </c>
      <c r="DL252" s="126" t="s">
        <v>447</v>
      </c>
      <c r="DM252" s="126" t="s">
        <v>447</v>
      </c>
      <c r="DO252" s="426"/>
      <c r="DP252" s="110" t="s">
        <v>1484</v>
      </c>
      <c r="DQ252" s="126" t="s">
        <v>447</v>
      </c>
      <c r="DR252" s="126" t="s">
        <v>447</v>
      </c>
      <c r="DS252" s="126" t="s">
        <v>447</v>
      </c>
      <c r="DT252" s="126" t="s">
        <v>447</v>
      </c>
      <c r="DU252" s="126" t="s">
        <v>447</v>
      </c>
      <c r="DV252" s="126" t="s">
        <v>447</v>
      </c>
      <c r="DW252" s="126" t="s">
        <v>447</v>
      </c>
      <c r="DX252" s="126" t="s">
        <v>447</v>
      </c>
      <c r="DY252" s="126" t="s">
        <v>447</v>
      </c>
      <c r="DZ252" s="126" t="s">
        <v>447</v>
      </c>
    </row>
    <row r="253" spans="2:130" s="3" customFormat="1" x14ac:dyDescent="0.25">
      <c r="B253" s="426"/>
      <c r="C253" s="110" t="s">
        <v>1494</v>
      </c>
      <c r="D253" s="126" t="s">
        <v>447</v>
      </c>
      <c r="E253" s="126" t="s">
        <v>447</v>
      </c>
      <c r="F253" s="126" t="s">
        <v>447</v>
      </c>
      <c r="G253" s="126" t="s">
        <v>447</v>
      </c>
      <c r="H253" s="126" t="s">
        <v>447</v>
      </c>
      <c r="I253" s="126" t="s">
        <v>447</v>
      </c>
      <c r="J253" s="126" t="s">
        <v>447</v>
      </c>
      <c r="K253" s="126" t="s">
        <v>447</v>
      </c>
      <c r="L253" s="126" t="s">
        <v>447</v>
      </c>
      <c r="M253" s="126" t="s">
        <v>447</v>
      </c>
      <c r="N253" s="3" t="s">
        <v>447</v>
      </c>
      <c r="O253" s="426"/>
      <c r="P253" s="110" t="s">
        <v>1494</v>
      </c>
      <c r="Q253" s="126" t="s">
        <v>447</v>
      </c>
      <c r="R253" s="126" t="s">
        <v>447</v>
      </c>
      <c r="S253" s="126" t="s">
        <v>447</v>
      </c>
      <c r="T253" s="126" t="s">
        <v>447</v>
      </c>
      <c r="U253" s="126" t="s">
        <v>447</v>
      </c>
      <c r="V253" s="126" t="s">
        <v>447</v>
      </c>
      <c r="W253" s="126" t="s">
        <v>447</v>
      </c>
      <c r="X253" s="126" t="s">
        <v>447</v>
      </c>
      <c r="Y253" s="126" t="s">
        <v>447</v>
      </c>
      <c r="Z253" s="126" t="s">
        <v>447</v>
      </c>
      <c r="AB253" s="426"/>
      <c r="AC253" s="110" t="s">
        <v>1514</v>
      </c>
      <c r="AD253" s="126" t="s">
        <v>447</v>
      </c>
      <c r="AE253" s="126" t="s">
        <v>447</v>
      </c>
      <c r="AF253" s="126" t="s">
        <v>447</v>
      </c>
      <c r="AG253" s="126" t="s">
        <v>447</v>
      </c>
      <c r="AH253" s="126" t="s">
        <v>447</v>
      </c>
      <c r="AI253" s="126" t="s">
        <v>447</v>
      </c>
      <c r="AJ253" s="126" t="s">
        <v>447</v>
      </c>
      <c r="AK253" s="126" t="s">
        <v>447</v>
      </c>
      <c r="AL253" s="126" t="s">
        <v>447</v>
      </c>
      <c r="AM253" s="126" t="s">
        <v>447</v>
      </c>
      <c r="AO253" s="426"/>
      <c r="AP253" s="110" t="s">
        <v>1494</v>
      </c>
      <c r="AQ253" s="126" t="s">
        <v>447</v>
      </c>
      <c r="AR253" s="126" t="s">
        <v>447</v>
      </c>
      <c r="AS253" s="126" t="s">
        <v>447</v>
      </c>
      <c r="AT253" s="126" t="s">
        <v>447</v>
      </c>
      <c r="AU253" s="126" t="s">
        <v>447</v>
      </c>
      <c r="AV253" s="126" t="s">
        <v>447</v>
      </c>
      <c r="AW253" s="126" t="s">
        <v>447</v>
      </c>
      <c r="AX253" s="126" t="s">
        <v>447</v>
      </c>
      <c r="AY253" s="126" t="s">
        <v>447</v>
      </c>
      <c r="AZ253" s="126" t="s">
        <v>447</v>
      </c>
      <c r="BB253" s="426"/>
      <c r="BC253" s="110" t="s">
        <v>1514</v>
      </c>
      <c r="BD253" s="126" t="s">
        <v>447</v>
      </c>
      <c r="BE253" s="126" t="s">
        <v>447</v>
      </c>
      <c r="BF253" s="126" t="s">
        <v>447</v>
      </c>
      <c r="BG253" s="126" t="s">
        <v>447</v>
      </c>
      <c r="BH253" s="126" t="s">
        <v>447</v>
      </c>
      <c r="BI253" s="126" t="s">
        <v>447</v>
      </c>
      <c r="BJ253" s="126" t="s">
        <v>447</v>
      </c>
      <c r="BK253" s="126" t="s">
        <v>447</v>
      </c>
      <c r="BL253" s="126" t="s">
        <v>447</v>
      </c>
      <c r="BM253" s="126" t="s">
        <v>447</v>
      </c>
      <c r="BO253" s="426"/>
      <c r="BP253" s="110" t="s">
        <v>1494</v>
      </c>
      <c r="BQ253" s="126" t="s">
        <v>447</v>
      </c>
      <c r="BR253" s="126" t="s">
        <v>447</v>
      </c>
      <c r="BS253" s="126" t="s">
        <v>447</v>
      </c>
      <c r="BT253" s="126" t="s">
        <v>447</v>
      </c>
      <c r="BU253" s="126" t="s">
        <v>447</v>
      </c>
      <c r="BV253" s="126" t="s">
        <v>447</v>
      </c>
      <c r="BW253" s="126" t="s">
        <v>447</v>
      </c>
      <c r="BX253" s="126" t="s">
        <v>447</v>
      </c>
      <c r="BY253" s="126" t="s">
        <v>447</v>
      </c>
      <c r="BZ253" s="126" t="s">
        <v>447</v>
      </c>
      <c r="CB253" s="426"/>
      <c r="CC253" s="110" t="s">
        <v>1514</v>
      </c>
      <c r="CD253" s="126" t="s">
        <v>447</v>
      </c>
      <c r="CE253" s="126" t="s">
        <v>447</v>
      </c>
      <c r="CF253" s="126" t="s">
        <v>447</v>
      </c>
      <c r="CG253" s="126" t="s">
        <v>447</v>
      </c>
      <c r="CH253" s="126" t="s">
        <v>447</v>
      </c>
      <c r="CI253" s="126" t="s">
        <v>447</v>
      </c>
      <c r="CJ253" s="126" t="s">
        <v>447</v>
      </c>
      <c r="CK253" s="126" t="s">
        <v>447</v>
      </c>
      <c r="CL253" s="126" t="s">
        <v>447</v>
      </c>
      <c r="CM253" s="126" t="s">
        <v>447</v>
      </c>
      <c r="CO253" s="426"/>
      <c r="CP253" s="110" t="s">
        <v>1494</v>
      </c>
      <c r="CQ253" s="126" t="s">
        <v>447</v>
      </c>
      <c r="CR253" s="126" t="s">
        <v>447</v>
      </c>
      <c r="CS253" s="126" t="s">
        <v>447</v>
      </c>
      <c r="CT253" s="126" t="s">
        <v>447</v>
      </c>
      <c r="CU253" s="126" t="s">
        <v>447</v>
      </c>
      <c r="CV253" s="126" t="s">
        <v>447</v>
      </c>
      <c r="CW253" s="126" t="s">
        <v>447</v>
      </c>
      <c r="CX253" s="126" t="s">
        <v>447</v>
      </c>
      <c r="CY253" s="126" t="s">
        <v>447</v>
      </c>
      <c r="CZ253" s="126" t="s">
        <v>447</v>
      </c>
      <c r="DB253" s="426"/>
      <c r="DC253" s="110" t="s">
        <v>1494</v>
      </c>
      <c r="DD253" s="126" t="s">
        <v>447</v>
      </c>
      <c r="DE253" s="126" t="s">
        <v>447</v>
      </c>
      <c r="DF253" s="126" t="s">
        <v>447</v>
      </c>
      <c r="DG253" s="126" t="s">
        <v>447</v>
      </c>
      <c r="DH253" s="126" t="s">
        <v>447</v>
      </c>
      <c r="DI253" s="126" t="s">
        <v>447</v>
      </c>
      <c r="DJ253" s="126" t="s">
        <v>447</v>
      </c>
      <c r="DK253" s="126" t="s">
        <v>447</v>
      </c>
      <c r="DL253" s="126" t="s">
        <v>447</v>
      </c>
      <c r="DM253" s="126" t="s">
        <v>447</v>
      </c>
      <c r="DO253" s="426"/>
      <c r="DP253" s="110" t="s">
        <v>1494</v>
      </c>
      <c r="DQ253" s="126" t="s">
        <v>447</v>
      </c>
      <c r="DR253" s="126" t="s">
        <v>447</v>
      </c>
      <c r="DS253" s="126" t="s">
        <v>447</v>
      </c>
      <c r="DT253" s="126" t="s">
        <v>447</v>
      </c>
      <c r="DU253" s="126" t="s">
        <v>447</v>
      </c>
      <c r="DV253" s="126" t="s">
        <v>447</v>
      </c>
      <c r="DW253" s="126" t="s">
        <v>447</v>
      </c>
      <c r="DX253" s="126" t="s">
        <v>447</v>
      </c>
      <c r="DY253" s="126" t="s">
        <v>447</v>
      </c>
      <c r="DZ253" s="126" t="s">
        <v>447</v>
      </c>
    </row>
    <row r="254" spans="2:130" s="3" customFormat="1" x14ac:dyDescent="0.25">
      <c r="B254" s="426"/>
      <c r="C254" s="110" t="s">
        <v>1504</v>
      </c>
      <c r="D254" s="126" t="s">
        <v>447</v>
      </c>
      <c r="E254" s="126" t="s">
        <v>447</v>
      </c>
      <c r="F254" s="126" t="s">
        <v>447</v>
      </c>
      <c r="G254" s="126" t="s">
        <v>447</v>
      </c>
      <c r="H254" s="126" t="s">
        <v>447</v>
      </c>
      <c r="I254" s="126" t="s">
        <v>447</v>
      </c>
      <c r="J254" s="126" t="s">
        <v>447</v>
      </c>
      <c r="K254" s="126" t="s">
        <v>447</v>
      </c>
      <c r="L254" s="126" t="s">
        <v>447</v>
      </c>
      <c r="M254" s="126" t="s">
        <v>447</v>
      </c>
      <c r="N254" s="3" t="s">
        <v>447</v>
      </c>
      <c r="O254" s="426"/>
      <c r="P254" s="110" t="s">
        <v>1504</v>
      </c>
      <c r="Q254" s="126" t="s">
        <v>447</v>
      </c>
      <c r="R254" s="126" t="s">
        <v>447</v>
      </c>
      <c r="S254" s="126" t="s">
        <v>447</v>
      </c>
      <c r="T254" s="126" t="s">
        <v>447</v>
      </c>
      <c r="U254" s="126" t="s">
        <v>447</v>
      </c>
      <c r="V254" s="126" t="s">
        <v>447</v>
      </c>
      <c r="W254" s="126" t="s">
        <v>447</v>
      </c>
      <c r="X254" s="126" t="s">
        <v>447</v>
      </c>
      <c r="Y254" s="126" t="s">
        <v>447</v>
      </c>
      <c r="Z254" s="126" t="s">
        <v>447</v>
      </c>
      <c r="AB254" s="426"/>
      <c r="AC254" s="110" t="s">
        <v>1524</v>
      </c>
      <c r="AD254" s="126" t="s">
        <v>447</v>
      </c>
      <c r="AE254" s="126" t="s">
        <v>447</v>
      </c>
      <c r="AF254" s="126" t="s">
        <v>447</v>
      </c>
      <c r="AG254" s="126" t="s">
        <v>447</v>
      </c>
      <c r="AH254" s="126" t="s">
        <v>447</v>
      </c>
      <c r="AI254" s="126" t="s">
        <v>447</v>
      </c>
      <c r="AJ254" s="126" t="s">
        <v>447</v>
      </c>
      <c r="AK254" s="126" t="s">
        <v>447</v>
      </c>
      <c r="AL254" s="126" t="s">
        <v>447</v>
      </c>
      <c r="AM254" s="126" t="s">
        <v>447</v>
      </c>
      <c r="AO254" s="426"/>
      <c r="AP254" s="110" t="s">
        <v>1504</v>
      </c>
      <c r="AQ254" s="126" t="s">
        <v>447</v>
      </c>
      <c r="AR254" s="126" t="s">
        <v>447</v>
      </c>
      <c r="AS254" s="126" t="s">
        <v>447</v>
      </c>
      <c r="AT254" s="126" t="s">
        <v>447</v>
      </c>
      <c r="AU254" s="126" t="s">
        <v>447</v>
      </c>
      <c r="AV254" s="126" t="s">
        <v>447</v>
      </c>
      <c r="AW254" s="126" t="s">
        <v>447</v>
      </c>
      <c r="AX254" s="126" t="s">
        <v>447</v>
      </c>
      <c r="AY254" s="126" t="s">
        <v>447</v>
      </c>
      <c r="AZ254" s="126" t="s">
        <v>447</v>
      </c>
      <c r="BB254" s="426"/>
      <c r="BC254" s="110" t="s">
        <v>1524</v>
      </c>
      <c r="BD254" s="126" t="s">
        <v>447</v>
      </c>
      <c r="BE254" s="126" t="s">
        <v>447</v>
      </c>
      <c r="BF254" s="126" t="s">
        <v>447</v>
      </c>
      <c r="BG254" s="126" t="s">
        <v>447</v>
      </c>
      <c r="BH254" s="126" t="s">
        <v>447</v>
      </c>
      <c r="BI254" s="126" t="s">
        <v>447</v>
      </c>
      <c r="BJ254" s="126" t="s">
        <v>447</v>
      </c>
      <c r="BK254" s="126" t="s">
        <v>447</v>
      </c>
      <c r="BL254" s="126" t="s">
        <v>447</v>
      </c>
      <c r="BM254" s="126" t="s">
        <v>447</v>
      </c>
      <c r="BO254" s="426"/>
      <c r="BP254" s="110" t="s">
        <v>1504</v>
      </c>
      <c r="BQ254" s="126" t="s">
        <v>447</v>
      </c>
      <c r="BR254" s="126" t="s">
        <v>447</v>
      </c>
      <c r="BS254" s="126" t="s">
        <v>447</v>
      </c>
      <c r="BT254" s="126" t="s">
        <v>447</v>
      </c>
      <c r="BU254" s="126" t="s">
        <v>447</v>
      </c>
      <c r="BV254" s="126" t="s">
        <v>447</v>
      </c>
      <c r="BW254" s="126" t="s">
        <v>447</v>
      </c>
      <c r="BX254" s="126" t="s">
        <v>447</v>
      </c>
      <c r="BY254" s="126" t="s">
        <v>447</v>
      </c>
      <c r="BZ254" s="126" t="s">
        <v>447</v>
      </c>
      <c r="CB254" s="426"/>
      <c r="CC254" s="110" t="s">
        <v>1524</v>
      </c>
      <c r="CD254" s="126" t="s">
        <v>447</v>
      </c>
      <c r="CE254" s="126" t="s">
        <v>447</v>
      </c>
      <c r="CF254" s="126" t="s">
        <v>447</v>
      </c>
      <c r="CG254" s="126" t="s">
        <v>447</v>
      </c>
      <c r="CH254" s="126" t="s">
        <v>447</v>
      </c>
      <c r="CI254" s="126" t="s">
        <v>447</v>
      </c>
      <c r="CJ254" s="126" t="s">
        <v>447</v>
      </c>
      <c r="CK254" s="126" t="s">
        <v>447</v>
      </c>
      <c r="CL254" s="126" t="s">
        <v>447</v>
      </c>
      <c r="CM254" s="126" t="s">
        <v>447</v>
      </c>
      <c r="CO254" s="426"/>
      <c r="CP254" s="110" t="s">
        <v>1504</v>
      </c>
      <c r="CQ254" s="126" t="s">
        <v>447</v>
      </c>
      <c r="CR254" s="126" t="s">
        <v>447</v>
      </c>
      <c r="CS254" s="126" t="s">
        <v>447</v>
      </c>
      <c r="CT254" s="126" t="s">
        <v>447</v>
      </c>
      <c r="CU254" s="126" t="s">
        <v>447</v>
      </c>
      <c r="CV254" s="126" t="s">
        <v>447</v>
      </c>
      <c r="CW254" s="126" t="s">
        <v>447</v>
      </c>
      <c r="CX254" s="126" t="s">
        <v>447</v>
      </c>
      <c r="CY254" s="126" t="s">
        <v>447</v>
      </c>
      <c r="CZ254" s="126" t="s">
        <v>447</v>
      </c>
      <c r="DB254" s="426"/>
      <c r="DC254" s="110" t="s">
        <v>1504</v>
      </c>
      <c r="DD254" s="126" t="s">
        <v>447</v>
      </c>
      <c r="DE254" s="126" t="s">
        <v>447</v>
      </c>
      <c r="DF254" s="126" t="s">
        <v>447</v>
      </c>
      <c r="DG254" s="126" t="s">
        <v>447</v>
      </c>
      <c r="DH254" s="126" t="s">
        <v>447</v>
      </c>
      <c r="DI254" s="126" t="s">
        <v>447</v>
      </c>
      <c r="DJ254" s="126" t="s">
        <v>447</v>
      </c>
      <c r="DK254" s="126" t="s">
        <v>447</v>
      </c>
      <c r="DL254" s="126" t="s">
        <v>447</v>
      </c>
      <c r="DM254" s="126" t="s">
        <v>447</v>
      </c>
      <c r="DO254" s="426"/>
      <c r="DP254" s="110" t="s">
        <v>1504</v>
      </c>
      <c r="DQ254" s="126" t="s">
        <v>447</v>
      </c>
      <c r="DR254" s="126" t="s">
        <v>447</v>
      </c>
      <c r="DS254" s="126" t="s">
        <v>447</v>
      </c>
      <c r="DT254" s="126" t="s">
        <v>447</v>
      </c>
      <c r="DU254" s="126" t="s">
        <v>447</v>
      </c>
      <c r="DV254" s="126" t="s">
        <v>447</v>
      </c>
      <c r="DW254" s="126" t="s">
        <v>447</v>
      </c>
      <c r="DX254" s="126" t="s">
        <v>447</v>
      </c>
      <c r="DY254" s="126" t="s">
        <v>447</v>
      </c>
      <c r="DZ254" s="126" t="s">
        <v>447</v>
      </c>
    </row>
    <row r="255" spans="2:130" s="3" customFormat="1" x14ac:dyDescent="0.25">
      <c r="B255" s="426"/>
      <c r="C255" s="110" t="s">
        <v>1514</v>
      </c>
      <c r="D255" s="126" t="s">
        <v>447</v>
      </c>
      <c r="E255" s="126" t="s">
        <v>447</v>
      </c>
      <c r="F255" s="126" t="s">
        <v>447</v>
      </c>
      <c r="G255" s="126" t="s">
        <v>447</v>
      </c>
      <c r="H255" s="126" t="s">
        <v>447</v>
      </c>
      <c r="I255" s="126" t="s">
        <v>447</v>
      </c>
      <c r="J255" s="126" t="s">
        <v>447</v>
      </c>
      <c r="K255" s="126" t="s">
        <v>447</v>
      </c>
      <c r="L255" s="126" t="s">
        <v>447</v>
      </c>
      <c r="M255" s="126" t="s">
        <v>447</v>
      </c>
      <c r="N255" s="3" t="s">
        <v>447</v>
      </c>
      <c r="O255" s="426"/>
      <c r="P255" s="110" t="s">
        <v>1514</v>
      </c>
      <c r="Q255" s="126" t="s">
        <v>447</v>
      </c>
      <c r="R255" s="126" t="s">
        <v>447</v>
      </c>
      <c r="S255" s="126" t="s">
        <v>447</v>
      </c>
      <c r="T255" s="126" t="s">
        <v>447</v>
      </c>
      <c r="U255" s="126" t="s">
        <v>447</v>
      </c>
      <c r="V255" s="126" t="s">
        <v>447</v>
      </c>
      <c r="W255" s="126" t="s">
        <v>447</v>
      </c>
      <c r="X255" s="126" t="s">
        <v>447</v>
      </c>
      <c r="Y255" s="126" t="s">
        <v>447</v>
      </c>
      <c r="Z255" s="126" t="s">
        <v>447</v>
      </c>
      <c r="AB255" s="426"/>
      <c r="AC255" s="110" t="s">
        <v>447</v>
      </c>
      <c r="AD255" s="126" t="s">
        <v>447</v>
      </c>
      <c r="AE255" s="126" t="s">
        <v>447</v>
      </c>
      <c r="AF255" s="126" t="s">
        <v>447</v>
      </c>
      <c r="AG255" s="126" t="s">
        <v>447</v>
      </c>
      <c r="AH255" s="126" t="s">
        <v>447</v>
      </c>
      <c r="AI255" s="126" t="s">
        <v>447</v>
      </c>
      <c r="AJ255" s="126" t="s">
        <v>447</v>
      </c>
      <c r="AK255" s="126" t="s">
        <v>447</v>
      </c>
      <c r="AL255" s="126" t="s">
        <v>447</v>
      </c>
      <c r="AM255" s="126" t="s">
        <v>447</v>
      </c>
      <c r="AO255" s="426"/>
      <c r="AP255" s="110" t="s">
        <v>1514</v>
      </c>
      <c r="AQ255" s="126" t="s">
        <v>447</v>
      </c>
      <c r="AR255" s="126" t="s">
        <v>447</v>
      </c>
      <c r="AS255" s="126" t="s">
        <v>447</v>
      </c>
      <c r="AT255" s="126" t="s">
        <v>447</v>
      </c>
      <c r="AU255" s="126" t="s">
        <v>447</v>
      </c>
      <c r="AV255" s="126" t="s">
        <v>447</v>
      </c>
      <c r="AW255" s="126" t="s">
        <v>447</v>
      </c>
      <c r="AX255" s="126" t="s">
        <v>447</v>
      </c>
      <c r="AY255" s="126" t="s">
        <v>447</v>
      </c>
      <c r="AZ255" s="126" t="s">
        <v>447</v>
      </c>
      <c r="BB255" s="426"/>
      <c r="BC255" s="110" t="s">
        <v>447</v>
      </c>
      <c r="BD255" s="126" t="s">
        <v>447</v>
      </c>
      <c r="BE255" s="126" t="s">
        <v>447</v>
      </c>
      <c r="BF255" s="126" t="s">
        <v>447</v>
      </c>
      <c r="BG255" s="126" t="s">
        <v>447</v>
      </c>
      <c r="BH255" s="126" t="s">
        <v>447</v>
      </c>
      <c r="BI255" s="126" t="s">
        <v>447</v>
      </c>
      <c r="BJ255" s="126" t="s">
        <v>447</v>
      </c>
      <c r="BK255" s="126" t="s">
        <v>447</v>
      </c>
      <c r="BL255" s="126" t="s">
        <v>447</v>
      </c>
      <c r="BM255" s="126" t="s">
        <v>447</v>
      </c>
      <c r="BO255" s="426"/>
      <c r="BP255" s="110" t="s">
        <v>1514</v>
      </c>
      <c r="BQ255" s="126" t="s">
        <v>447</v>
      </c>
      <c r="BR255" s="126" t="s">
        <v>447</v>
      </c>
      <c r="BS255" s="126" t="s">
        <v>447</v>
      </c>
      <c r="BT255" s="126" t="s">
        <v>447</v>
      </c>
      <c r="BU255" s="126" t="s">
        <v>447</v>
      </c>
      <c r="BV255" s="126" t="s">
        <v>447</v>
      </c>
      <c r="BW255" s="126" t="s">
        <v>447</v>
      </c>
      <c r="BX255" s="126" t="s">
        <v>447</v>
      </c>
      <c r="BY255" s="126" t="s">
        <v>447</v>
      </c>
      <c r="BZ255" s="126" t="s">
        <v>447</v>
      </c>
      <c r="CB255" s="426"/>
      <c r="CC255" s="110" t="s">
        <v>447</v>
      </c>
      <c r="CD255" s="126" t="s">
        <v>447</v>
      </c>
      <c r="CE255" s="126" t="s">
        <v>447</v>
      </c>
      <c r="CF255" s="126" t="s">
        <v>447</v>
      </c>
      <c r="CG255" s="126" t="s">
        <v>447</v>
      </c>
      <c r="CH255" s="126" t="s">
        <v>447</v>
      </c>
      <c r="CI255" s="126" t="s">
        <v>447</v>
      </c>
      <c r="CJ255" s="126" t="s">
        <v>447</v>
      </c>
      <c r="CK255" s="126" t="s">
        <v>447</v>
      </c>
      <c r="CL255" s="126" t="s">
        <v>447</v>
      </c>
      <c r="CM255" s="126" t="s">
        <v>447</v>
      </c>
      <c r="CO255" s="426"/>
      <c r="CP255" s="110" t="s">
        <v>1514</v>
      </c>
      <c r="CQ255" s="126" t="s">
        <v>447</v>
      </c>
      <c r="CR255" s="126" t="s">
        <v>447</v>
      </c>
      <c r="CS255" s="126" t="s">
        <v>447</v>
      </c>
      <c r="CT255" s="126" t="s">
        <v>447</v>
      </c>
      <c r="CU255" s="126" t="s">
        <v>447</v>
      </c>
      <c r="CV255" s="126" t="s">
        <v>447</v>
      </c>
      <c r="CW255" s="126" t="s">
        <v>447</v>
      </c>
      <c r="CX255" s="126" t="s">
        <v>447</v>
      </c>
      <c r="CY255" s="126" t="s">
        <v>447</v>
      </c>
      <c r="CZ255" s="126" t="s">
        <v>447</v>
      </c>
      <c r="DB255" s="426"/>
      <c r="DC255" s="110" t="s">
        <v>1514</v>
      </c>
      <c r="DD255" s="126" t="s">
        <v>447</v>
      </c>
      <c r="DE255" s="126" t="s">
        <v>447</v>
      </c>
      <c r="DF255" s="126" t="s">
        <v>447</v>
      </c>
      <c r="DG255" s="126" t="s">
        <v>447</v>
      </c>
      <c r="DH255" s="126" t="s">
        <v>447</v>
      </c>
      <c r="DI255" s="126" t="s">
        <v>447</v>
      </c>
      <c r="DJ255" s="126" t="s">
        <v>447</v>
      </c>
      <c r="DK255" s="126" t="s">
        <v>447</v>
      </c>
      <c r="DL255" s="126" t="s">
        <v>447</v>
      </c>
      <c r="DM255" s="126" t="s">
        <v>447</v>
      </c>
      <c r="DO255" s="426"/>
      <c r="DP255" s="110" t="s">
        <v>1514</v>
      </c>
      <c r="DQ255" s="126" t="s">
        <v>447</v>
      </c>
      <c r="DR255" s="126" t="s">
        <v>447</v>
      </c>
      <c r="DS255" s="126" t="s">
        <v>447</v>
      </c>
      <c r="DT255" s="126" t="s">
        <v>447</v>
      </c>
      <c r="DU255" s="126" t="s">
        <v>447</v>
      </c>
      <c r="DV255" s="126" t="s">
        <v>447</v>
      </c>
      <c r="DW255" s="126" t="s">
        <v>447</v>
      </c>
      <c r="DX255" s="126" t="s">
        <v>447</v>
      </c>
      <c r="DY255" s="126" t="s">
        <v>447</v>
      </c>
      <c r="DZ255" s="126" t="s">
        <v>447</v>
      </c>
    </row>
    <row r="256" spans="2:130" s="3" customFormat="1" x14ac:dyDescent="0.25">
      <c r="B256" s="426"/>
      <c r="C256" s="110" t="s">
        <v>1524</v>
      </c>
      <c r="D256" s="126" t="s">
        <v>447</v>
      </c>
      <c r="E256" s="126" t="s">
        <v>447</v>
      </c>
      <c r="F256" s="126" t="s">
        <v>447</v>
      </c>
      <c r="G256" s="126" t="s">
        <v>447</v>
      </c>
      <c r="H256" s="126" t="s">
        <v>447</v>
      </c>
      <c r="I256" s="126" t="s">
        <v>447</v>
      </c>
      <c r="J256" s="126" t="s">
        <v>447</v>
      </c>
      <c r="K256" s="126" t="s">
        <v>447</v>
      </c>
      <c r="L256" s="126" t="s">
        <v>447</v>
      </c>
      <c r="M256" s="126" t="s">
        <v>447</v>
      </c>
      <c r="N256" s="3" t="s">
        <v>447</v>
      </c>
      <c r="O256" s="426"/>
      <c r="P256" s="110" t="s">
        <v>1524</v>
      </c>
      <c r="Q256" s="126" t="s">
        <v>447</v>
      </c>
      <c r="R256" s="126" t="s">
        <v>447</v>
      </c>
      <c r="S256" s="126" t="s">
        <v>447</v>
      </c>
      <c r="T256" s="126" t="s">
        <v>447</v>
      </c>
      <c r="U256" s="126" t="s">
        <v>447</v>
      </c>
      <c r="V256" s="126" t="s">
        <v>447</v>
      </c>
      <c r="W256" s="126" t="s">
        <v>447</v>
      </c>
      <c r="X256" s="126" t="s">
        <v>447</v>
      </c>
      <c r="Y256" s="126" t="s">
        <v>447</v>
      </c>
      <c r="Z256" s="126" t="s">
        <v>447</v>
      </c>
      <c r="AB256" s="426"/>
      <c r="AC256" s="110" t="s">
        <v>447</v>
      </c>
      <c r="AD256" s="126" t="s">
        <v>447</v>
      </c>
      <c r="AE256" s="126" t="s">
        <v>447</v>
      </c>
      <c r="AF256" s="126" t="s">
        <v>447</v>
      </c>
      <c r="AG256" s="126" t="s">
        <v>447</v>
      </c>
      <c r="AH256" s="126" t="s">
        <v>447</v>
      </c>
      <c r="AI256" s="126" t="s">
        <v>447</v>
      </c>
      <c r="AJ256" s="126" t="s">
        <v>447</v>
      </c>
      <c r="AK256" s="126" t="s">
        <v>447</v>
      </c>
      <c r="AL256" s="126" t="s">
        <v>447</v>
      </c>
      <c r="AM256" s="126" t="s">
        <v>447</v>
      </c>
      <c r="AO256" s="426"/>
      <c r="AP256" s="110" t="s">
        <v>1524</v>
      </c>
      <c r="AQ256" s="126" t="s">
        <v>447</v>
      </c>
      <c r="AR256" s="126" t="s">
        <v>447</v>
      </c>
      <c r="AS256" s="126" t="s">
        <v>447</v>
      </c>
      <c r="AT256" s="126" t="s">
        <v>447</v>
      </c>
      <c r="AU256" s="126" t="s">
        <v>447</v>
      </c>
      <c r="AV256" s="126" t="s">
        <v>447</v>
      </c>
      <c r="AW256" s="126" t="s">
        <v>447</v>
      </c>
      <c r="AX256" s="126" t="s">
        <v>447</v>
      </c>
      <c r="AY256" s="126" t="s">
        <v>447</v>
      </c>
      <c r="AZ256" s="126" t="s">
        <v>447</v>
      </c>
      <c r="BB256" s="426"/>
      <c r="BC256" s="110" t="s">
        <v>447</v>
      </c>
      <c r="BD256" s="126" t="s">
        <v>447</v>
      </c>
      <c r="BE256" s="126" t="s">
        <v>447</v>
      </c>
      <c r="BF256" s="126" t="s">
        <v>447</v>
      </c>
      <c r="BG256" s="126" t="s">
        <v>447</v>
      </c>
      <c r="BH256" s="126" t="s">
        <v>447</v>
      </c>
      <c r="BI256" s="126" t="s">
        <v>447</v>
      </c>
      <c r="BJ256" s="126" t="s">
        <v>447</v>
      </c>
      <c r="BK256" s="126" t="s">
        <v>447</v>
      </c>
      <c r="BL256" s="126" t="s">
        <v>447</v>
      </c>
      <c r="BM256" s="126" t="s">
        <v>447</v>
      </c>
      <c r="BO256" s="426"/>
      <c r="BP256" s="110" t="s">
        <v>1524</v>
      </c>
      <c r="BQ256" s="126" t="s">
        <v>447</v>
      </c>
      <c r="BR256" s="126" t="s">
        <v>447</v>
      </c>
      <c r="BS256" s="126" t="s">
        <v>447</v>
      </c>
      <c r="BT256" s="126" t="s">
        <v>447</v>
      </c>
      <c r="BU256" s="126" t="s">
        <v>447</v>
      </c>
      <c r="BV256" s="126" t="s">
        <v>447</v>
      </c>
      <c r="BW256" s="126" t="s">
        <v>447</v>
      </c>
      <c r="BX256" s="126" t="s">
        <v>447</v>
      </c>
      <c r="BY256" s="126" t="s">
        <v>447</v>
      </c>
      <c r="BZ256" s="126" t="s">
        <v>447</v>
      </c>
      <c r="CB256" s="426"/>
      <c r="CC256" s="110" t="s">
        <v>447</v>
      </c>
      <c r="CD256" s="126" t="s">
        <v>447</v>
      </c>
      <c r="CE256" s="126" t="s">
        <v>447</v>
      </c>
      <c r="CF256" s="126" t="s">
        <v>447</v>
      </c>
      <c r="CG256" s="126" t="s">
        <v>447</v>
      </c>
      <c r="CH256" s="126" t="s">
        <v>447</v>
      </c>
      <c r="CI256" s="126" t="s">
        <v>447</v>
      </c>
      <c r="CJ256" s="126" t="s">
        <v>447</v>
      </c>
      <c r="CK256" s="126" t="s">
        <v>447</v>
      </c>
      <c r="CL256" s="126" t="s">
        <v>447</v>
      </c>
      <c r="CM256" s="126" t="s">
        <v>447</v>
      </c>
      <c r="CO256" s="426"/>
      <c r="CP256" s="110" t="s">
        <v>1524</v>
      </c>
      <c r="CQ256" s="126" t="s">
        <v>447</v>
      </c>
      <c r="CR256" s="126" t="s">
        <v>447</v>
      </c>
      <c r="CS256" s="126" t="s">
        <v>447</v>
      </c>
      <c r="CT256" s="126" t="s">
        <v>447</v>
      </c>
      <c r="CU256" s="126" t="s">
        <v>447</v>
      </c>
      <c r="CV256" s="126" t="s">
        <v>447</v>
      </c>
      <c r="CW256" s="126" t="s">
        <v>447</v>
      </c>
      <c r="CX256" s="126" t="s">
        <v>447</v>
      </c>
      <c r="CY256" s="126" t="s">
        <v>447</v>
      </c>
      <c r="CZ256" s="126" t="s">
        <v>447</v>
      </c>
      <c r="DB256" s="426"/>
      <c r="DC256" s="110" t="s">
        <v>1524</v>
      </c>
      <c r="DD256" s="126" t="s">
        <v>447</v>
      </c>
      <c r="DE256" s="126" t="s">
        <v>447</v>
      </c>
      <c r="DF256" s="126" t="s">
        <v>447</v>
      </c>
      <c r="DG256" s="126" t="s">
        <v>447</v>
      </c>
      <c r="DH256" s="126" t="s">
        <v>447</v>
      </c>
      <c r="DI256" s="126" t="s">
        <v>447</v>
      </c>
      <c r="DJ256" s="126" t="s">
        <v>447</v>
      </c>
      <c r="DK256" s="126" t="s">
        <v>447</v>
      </c>
      <c r="DL256" s="126" t="s">
        <v>447</v>
      </c>
      <c r="DM256" s="126" t="s">
        <v>447</v>
      </c>
      <c r="DO256" s="426"/>
      <c r="DP256" s="110" t="s">
        <v>1524</v>
      </c>
      <c r="DQ256" s="126" t="s">
        <v>447</v>
      </c>
      <c r="DR256" s="126" t="s">
        <v>447</v>
      </c>
      <c r="DS256" s="126" t="s">
        <v>447</v>
      </c>
      <c r="DT256" s="126" t="s">
        <v>447</v>
      </c>
      <c r="DU256" s="126" t="s">
        <v>447</v>
      </c>
      <c r="DV256" s="126" t="s">
        <v>447</v>
      </c>
      <c r="DW256" s="126" t="s">
        <v>447</v>
      </c>
      <c r="DX256" s="126" t="s">
        <v>447</v>
      </c>
      <c r="DY256" s="126" t="s">
        <v>447</v>
      </c>
      <c r="DZ256" s="126" t="s">
        <v>447</v>
      </c>
    </row>
    <row r="257" spans="2:130" s="3" customFormat="1" x14ac:dyDescent="0.25">
      <c r="B257" s="426"/>
      <c r="C257" s="3" t="s">
        <v>447</v>
      </c>
      <c r="D257" s="126" t="s">
        <v>447</v>
      </c>
      <c r="E257" s="126" t="s">
        <v>447</v>
      </c>
      <c r="F257" s="126" t="s">
        <v>447</v>
      </c>
      <c r="G257" s="126" t="s">
        <v>447</v>
      </c>
      <c r="H257" s="126" t="s">
        <v>447</v>
      </c>
      <c r="I257" s="126" t="s">
        <v>447</v>
      </c>
      <c r="J257" s="126" t="s">
        <v>447</v>
      </c>
      <c r="K257" s="126" t="s">
        <v>447</v>
      </c>
      <c r="L257" s="126" t="s">
        <v>447</v>
      </c>
      <c r="M257" s="126" t="s">
        <v>447</v>
      </c>
      <c r="N257" s="3" t="s">
        <v>447</v>
      </c>
      <c r="O257" s="426"/>
      <c r="P257" s="3" t="s">
        <v>447</v>
      </c>
      <c r="Q257" s="126" t="s">
        <v>447</v>
      </c>
      <c r="R257" s="126" t="s">
        <v>447</v>
      </c>
      <c r="S257" s="126" t="s">
        <v>447</v>
      </c>
      <c r="T257" s="126" t="s">
        <v>447</v>
      </c>
      <c r="U257" s="126" t="s">
        <v>447</v>
      </c>
      <c r="V257" s="126" t="s">
        <v>447</v>
      </c>
      <c r="W257" s="126" t="s">
        <v>447</v>
      </c>
      <c r="X257" s="126" t="s">
        <v>447</v>
      </c>
      <c r="Y257" s="126" t="s">
        <v>447</v>
      </c>
      <c r="Z257" s="126" t="s">
        <v>447</v>
      </c>
      <c r="AB257" s="426"/>
      <c r="AC257" s="3" t="s">
        <v>447</v>
      </c>
      <c r="AD257" s="126" t="s">
        <v>447</v>
      </c>
      <c r="AE257" s="126" t="s">
        <v>447</v>
      </c>
      <c r="AF257" s="126" t="s">
        <v>447</v>
      </c>
      <c r="AG257" s="126" t="s">
        <v>447</v>
      </c>
      <c r="AH257" s="126" t="s">
        <v>447</v>
      </c>
      <c r="AI257" s="126" t="s">
        <v>447</v>
      </c>
      <c r="AJ257" s="126" t="s">
        <v>447</v>
      </c>
      <c r="AK257" s="126" t="s">
        <v>447</v>
      </c>
      <c r="AL257" s="126" t="s">
        <v>447</v>
      </c>
      <c r="AM257" s="126" t="s">
        <v>447</v>
      </c>
      <c r="AO257" s="426"/>
      <c r="AP257" s="3" t="s">
        <v>447</v>
      </c>
      <c r="AQ257" s="126" t="s">
        <v>447</v>
      </c>
      <c r="AR257" s="126" t="s">
        <v>447</v>
      </c>
      <c r="AS257" s="126" t="s">
        <v>447</v>
      </c>
      <c r="AT257" s="126" t="s">
        <v>447</v>
      </c>
      <c r="AU257" s="126" t="s">
        <v>447</v>
      </c>
      <c r="AV257" s="126" t="s">
        <v>447</v>
      </c>
      <c r="AW257" s="126" t="s">
        <v>447</v>
      </c>
      <c r="AX257" s="126" t="s">
        <v>447</v>
      </c>
      <c r="AY257" s="126" t="s">
        <v>447</v>
      </c>
      <c r="AZ257" s="126" t="s">
        <v>447</v>
      </c>
      <c r="BB257" s="426"/>
      <c r="BC257" s="3" t="s">
        <v>447</v>
      </c>
      <c r="BD257" s="126" t="s">
        <v>447</v>
      </c>
      <c r="BE257" s="126" t="s">
        <v>447</v>
      </c>
      <c r="BF257" s="126" t="s">
        <v>447</v>
      </c>
      <c r="BG257" s="126" t="s">
        <v>447</v>
      </c>
      <c r="BH257" s="126" t="s">
        <v>447</v>
      </c>
      <c r="BI257" s="126" t="s">
        <v>447</v>
      </c>
      <c r="BJ257" s="126" t="s">
        <v>447</v>
      </c>
      <c r="BK257" s="126" t="s">
        <v>447</v>
      </c>
      <c r="BL257" s="126" t="s">
        <v>447</v>
      </c>
      <c r="BM257" s="126" t="s">
        <v>447</v>
      </c>
      <c r="BO257" s="426"/>
      <c r="BP257" s="3" t="s">
        <v>447</v>
      </c>
      <c r="BQ257" s="126" t="s">
        <v>447</v>
      </c>
      <c r="BR257" s="126" t="s">
        <v>447</v>
      </c>
      <c r="BS257" s="126" t="s">
        <v>447</v>
      </c>
      <c r="BT257" s="126" t="s">
        <v>447</v>
      </c>
      <c r="BU257" s="126" t="s">
        <v>447</v>
      </c>
      <c r="BV257" s="126" t="s">
        <v>447</v>
      </c>
      <c r="BW257" s="126" t="s">
        <v>447</v>
      </c>
      <c r="BX257" s="126" t="s">
        <v>447</v>
      </c>
      <c r="BY257" s="126" t="s">
        <v>447</v>
      </c>
      <c r="BZ257" s="126" t="s">
        <v>447</v>
      </c>
      <c r="CB257" s="426"/>
      <c r="CC257" s="3" t="s">
        <v>447</v>
      </c>
      <c r="CD257" s="126" t="s">
        <v>447</v>
      </c>
      <c r="CE257" s="126" t="s">
        <v>447</v>
      </c>
      <c r="CF257" s="126" t="s">
        <v>447</v>
      </c>
      <c r="CG257" s="126" t="s">
        <v>447</v>
      </c>
      <c r="CH257" s="126" t="s">
        <v>447</v>
      </c>
      <c r="CI257" s="126" t="s">
        <v>447</v>
      </c>
      <c r="CJ257" s="126" t="s">
        <v>447</v>
      </c>
      <c r="CK257" s="126" t="s">
        <v>447</v>
      </c>
      <c r="CL257" s="126" t="s">
        <v>447</v>
      </c>
      <c r="CM257" s="126" t="s">
        <v>447</v>
      </c>
      <c r="CO257" s="426"/>
      <c r="CP257" s="3" t="s">
        <v>447</v>
      </c>
      <c r="CQ257" s="126" t="s">
        <v>447</v>
      </c>
      <c r="CR257" s="126" t="s">
        <v>447</v>
      </c>
      <c r="CS257" s="126" t="s">
        <v>447</v>
      </c>
      <c r="CT257" s="126" t="s">
        <v>447</v>
      </c>
      <c r="CU257" s="126" t="s">
        <v>447</v>
      </c>
      <c r="CV257" s="126" t="s">
        <v>447</v>
      </c>
      <c r="CW257" s="126" t="s">
        <v>447</v>
      </c>
      <c r="CX257" s="126" t="s">
        <v>447</v>
      </c>
      <c r="CY257" s="126" t="s">
        <v>447</v>
      </c>
      <c r="CZ257" s="126" t="s">
        <v>447</v>
      </c>
      <c r="DB257" s="426"/>
      <c r="DC257" s="3" t="s">
        <v>447</v>
      </c>
      <c r="DD257" s="126" t="s">
        <v>447</v>
      </c>
      <c r="DE257" s="126" t="s">
        <v>447</v>
      </c>
      <c r="DF257" s="126" t="s">
        <v>447</v>
      </c>
      <c r="DG257" s="126" t="s">
        <v>447</v>
      </c>
      <c r="DH257" s="126" t="s">
        <v>447</v>
      </c>
      <c r="DI257" s="126" t="s">
        <v>447</v>
      </c>
      <c r="DJ257" s="126" t="s">
        <v>447</v>
      </c>
      <c r="DK257" s="126" t="s">
        <v>447</v>
      </c>
      <c r="DL257" s="126" t="s">
        <v>447</v>
      </c>
      <c r="DM257" s="126" t="s">
        <v>447</v>
      </c>
      <c r="DO257" s="426"/>
      <c r="DP257" s="3" t="s">
        <v>447</v>
      </c>
      <c r="DQ257" s="126" t="s">
        <v>447</v>
      </c>
      <c r="DR257" s="126" t="s">
        <v>447</v>
      </c>
      <c r="DS257" s="126" t="s">
        <v>447</v>
      </c>
      <c r="DT257" s="126" t="s">
        <v>447</v>
      </c>
      <c r="DU257" s="126" t="s">
        <v>447</v>
      </c>
      <c r="DV257" s="126" t="s">
        <v>447</v>
      </c>
      <c r="DW257" s="126" t="s">
        <v>447</v>
      </c>
      <c r="DX257" s="126" t="s">
        <v>447</v>
      </c>
      <c r="DY257" s="126" t="s">
        <v>447</v>
      </c>
      <c r="DZ257" s="126" t="s">
        <v>447</v>
      </c>
    </row>
    <row r="258" spans="2:130" s="3" customFormat="1" x14ac:dyDescent="0.25">
      <c r="B258" s="426"/>
      <c r="C258" s="110" t="s">
        <v>447</v>
      </c>
      <c r="D258" s="126" t="s">
        <v>447</v>
      </c>
      <c r="E258" s="126" t="s">
        <v>447</v>
      </c>
      <c r="F258" s="126" t="s">
        <v>447</v>
      </c>
      <c r="G258" s="126" t="s">
        <v>447</v>
      </c>
      <c r="H258" s="126" t="s">
        <v>447</v>
      </c>
      <c r="I258" s="126" t="s">
        <v>447</v>
      </c>
      <c r="J258" s="126" t="s">
        <v>447</v>
      </c>
      <c r="K258" s="126" t="s">
        <v>447</v>
      </c>
      <c r="L258" s="126" t="s">
        <v>447</v>
      </c>
      <c r="M258" s="126" t="s">
        <v>447</v>
      </c>
      <c r="O258" s="426"/>
      <c r="P258" s="110" t="s">
        <v>447</v>
      </c>
      <c r="Q258" s="126" t="s">
        <v>447</v>
      </c>
      <c r="R258" s="126" t="s">
        <v>447</v>
      </c>
      <c r="S258" s="126" t="s">
        <v>447</v>
      </c>
      <c r="T258" s="126" t="s">
        <v>447</v>
      </c>
      <c r="U258" s="126" t="s">
        <v>447</v>
      </c>
      <c r="V258" s="126" t="s">
        <v>447</v>
      </c>
      <c r="W258" s="126" t="s">
        <v>447</v>
      </c>
      <c r="X258" s="126" t="s">
        <v>447</v>
      </c>
      <c r="Y258" s="126" t="s">
        <v>447</v>
      </c>
      <c r="Z258" s="126" t="s">
        <v>447</v>
      </c>
      <c r="AB258" s="426"/>
      <c r="AC258" s="110" t="s">
        <v>447</v>
      </c>
      <c r="AD258" s="126" t="s">
        <v>447</v>
      </c>
      <c r="AE258" s="126" t="s">
        <v>447</v>
      </c>
      <c r="AF258" s="126" t="s">
        <v>447</v>
      </c>
      <c r="AG258" s="126" t="s">
        <v>447</v>
      </c>
      <c r="AH258" s="126" t="s">
        <v>447</v>
      </c>
      <c r="AI258" s="126" t="s">
        <v>447</v>
      </c>
      <c r="AJ258" s="126" t="s">
        <v>447</v>
      </c>
      <c r="AK258" s="126" t="s">
        <v>447</v>
      </c>
      <c r="AL258" s="126" t="s">
        <v>447</v>
      </c>
      <c r="AM258" s="126" t="s">
        <v>447</v>
      </c>
      <c r="AO258" s="426"/>
      <c r="AP258" s="110" t="s">
        <v>447</v>
      </c>
      <c r="AQ258" s="126" t="s">
        <v>447</v>
      </c>
      <c r="AR258" s="126" t="s">
        <v>447</v>
      </c>
      <c r="AS258" s="126" t="s">
        <v>447</v>
      </c>
      <c r="AT258" s="126" t="s">
        <v>447</v>
      </c>
      <c r="AU258" s="126" t="s">
        <v>447</v>
      </c>
      <c r="AV258" s="126" t="s">
        <v>447</v>
      </c>
      <c r="AW258" s="126" t="s">
        <v>447</v>
      </c>
      <c r="AX258" s="126" t="s">
        <v>447</v>
      </c>
      <c r="AY258" s="126" t="s">
        <v>447</v>
      </c>
      <c r="AZ258" s="126" t="s">
        <v>447</v>
      </c>
      <c r="BB258" s="426"/>
      <c r="BC258" s="110" t="s">
        <v>447</v>
      </c>
      <c r="BD258" s="126" t="s">
        <v>447</v>
      </c>
      <c r="BE258" s="126" t="s">
        <v>447</v>
      </c>
      <c r="BF258" s="126" t="s">
        <v>447</v>
      </c>
      <c r="BG258" s="126" t="s">
        <v>447</v>
      </c>
      <c r="BH258" s="126" t="s">
        <v>447</v>
      </c>
      <c r="BI258" s="126" t="s">
        <v>447</v>
      </c>
      <c r="BJ258" s="126" t="s">
        <v>447</v>
      </c>
      <c r="BK258" s="126" t="s">
        <v>447</v>
      </c>
      <c r="BL258" s="126" t="s">
        <v>447</v>
      </c>
      <c r="BM258" s="126" t="s">
        <v>447</v>
      </c>
      <c r="BO258" s="426"/>
      <c r="BP258" s="110" t="s">
        <v>447</v>
      </c>
      <c r="BQ258" s="126" t="s">
        <v>447</v>
      </c>
      <c r="BR258" s="126" t="s">
        <v>447</v>
      </c>
      <c r="BS258" s="126" t="s">
        <v>447</v>
      </c>
      <c r="BT258" s="126" t="s">
        <v>447</v>
      </c>
      <c r="BU258" s="126" t="s">
        <v>447</v>
      </c>
      <c r="BV258" s="126" t="s">
        <v>447</v>
      </c>
      <c r="BW258" s="126" t="s">
        <v>447</v>
      </c>
      <c r="BX258" s="126" t="s">
        <v>447</v>
      </c>
      <c r="BY258" s="126" t="s">
        <v>447</v>
      </c>
      <c r="BZ258" s="126" t="s">
        <v>447</v>
      </c>
      <c r="CB258" s="426"/>
      <c r="CC258" s="110" t="s">
        <v>447</v>
      </c>
      <c r="CD258" s="126" t="s">
        <v>447</v>
      </c>
      <c r="CE258" s="126" t="s">
        <v>447</v>
      </c>
      <c r="CF258" s="126" t="s">
        <v>447</v>
      </c>
      <c r="CG258" s="126" t="s">
        <v>447</v>
      </c>
      <c r="CH258" s="126" t="s">
        <v>447</v>
      </c>
      <c r="CI258" s="126" t="s">
        <v>447</v>
      </c>
      <c r="CJ258" s="126" t="s">
        <v>447</v>
      </c>
      <c r="CK258" s="126" t="s">
        <v>447</v>
      </c>
      <c r="CL258" s="126" t="s">
        <v>447</v>
      </c>
      <c r="CM258" s="126" t="s">
        <v>447</v>
      </c>
      <c r="CO258" s="426"/>
      <c r="CP258" s="110" t="s">
        <v>447</v>
      </c>
      <c r="CQ258" s="126" t="s">
        <v>447</v>
      </c>
      <c r="CR258" s="126" t="s">
        <v>447</v>
      </c>
      <c r="CS258" s="126" t="s">
        <v>447</v>
      </c>
      <c r="CT258" s="126" t="s">
        <v>447</v>
      </c>
      <c r="CU258" s="126" t="s">
        <v>447</v>
      </c>
      <c r="CV258" s="126" t="s">
        <v>447</v>
      </c>
      <c r="CW258" s="126" t="s">
        <v>447</v>
      </c>
      <c r="CX258" s="126" t="s">
        <v>447</v>
      </c>
      <c r="CY258" s="126" t="s">
        <v>447</v>
      </c>
      <c r="CZ258" s="126" t="s">
        <v>447</v>
      </c>
      <c r="DB258" s="426"/>
      <c r="DC258" s="110" t="s">
        <v>447</v>
      </c>
      <c r="DD258" s="126" t="s">
        <v>447</v>
      </c>
      <c r="DE258" s="126" t="s">
        <v>447</v>
      </c>
      <c r="DF258" s="126" t="s">
        <v>447</v>
      </c>
      <c r="DG258" s="126" t="s">
        <v>447</v>
      </c>
      <c r="DH258" s="126" t="s">
        <v>447</v>
      </c>
      <c r="DI258" s="126" t="s">
        <v>447</v>
      </c>
      <c r="DJ258" s="126" t="s">
        <v>447</v>
      </c>
      <c r="DK258" s="126" t="s">
        <v>447</v>
      </c>
      <c r="DL258" s="126" t="s">
        <v>447</v>
      </c>
      <c r="DM258" s="126" t="s">
        <v>447</v>
      </c>
      <c r="DO258" s="426"/>
      <c r="DP258" s="110" t="s">
        <v>447</v>
      </c>
      <c r="DQ258" s="126" t="s">
        <v>447</v>
      </c>
      <c r="DR258" s="126" t="s">
        <v>447</v>
      </c>
      <c r="DS258" s="126" t="s">
        <v>447</v>
      </c>
      <c r="DT258" s="126" t="s">
        <v>447</v>
      </c>
      <c r="DU258" s="126" t="s">
        <v>447</v>
      </c>
      <c r="DV258" s="126" t="s">
        <v>447</v>
      </c>
      <c r="DW258" s="126" t="s">
        <v>447</v>
      </c>
      <c r="DX258" s="126" t="s">
        <v>447</v>
      </c>
      <c r="DY258" s="126" t="s">
        <v>447</v>
      </c>
      <c r="DZ258" s="126" t="s">
        <v>447</v>
      </c>
    </row>
    <row r="259" spans="2:130" s="3" customFormat="1" x14ac:dyDescent="0.25">
      <c r="B259" s="426"/>
      <c r="C259" s="110" t="s">
        <v>447</v>
      </c>
      <c r="D259" s="126" t="s">
        <v>447</v>
      </c>
      <c r="E259" s="126" t="s">
        <v>447</v>
      </c>
      <c r="F259" s="126" t="s">
        <v>447</v>
      </c>
      <c r="G259" s="126" t="s">
        <v>447</v>
      </c>
      <c r="H259" s="126" t="s">
        <v>447</v>
      </c>
      <c r="I259" s="126" t="s">
        <v>447</v>
      </c>
      <c r="J259" s="126" t="s">
        <v>447</v>
      </c>
      <c r="K259" s="126" t="s">
        <v>447</v>
      </c>
      <c r="L259" s="126" t="s">
        <v>447</v>
      </c>
      <c r="M259" s="126" t="s">
        <v>447</v>
      </c>
      <c r="N259" s="3" t="s">
        <v>447</v>
      </c>
      <c r="O259" s="426"/>
      <c r="P259" s="110" t="s">
        <v>447</v>
      </c>
      <c r="Q259" s="126" t="s">
        <v>447</v>
      </c>
      <c r="R259" s="126" t="s">
        <v>447</v>
      </c>
      <c r="S259" s="126" t="s">
        <v>447</v>
      </c>
      <c r="T259" s="126" t="s">
        <v>447</v>
      </c>
      <c r="U259" s="126" t="s">
        <v>447</v>
      </c>
      <c r="V259" s="126" t="s">
        <v>447</v>
      </c>
      <c r="W259" s="126" t="s">
        <v>447</v>
      </c>
      <c r="X259" s="126" t="s">
        <v>447</v>
      </c>
      <c r="Y259" s="126" t="s">
        <v>447</v>
      </c>
      <c r="Z259" s="126" t="s">
        <v>447</v>
      </c>
      <c r="AB259" s="426"/>
      <c r="AC259" s="110" t="s">
        <v>447</v>
      </c>
      <c r="AD259" s="126" t="s">
        <v>447</v>
      </c>
      <c r="AE259" s="126" t="s">
        <v>447</v>
      </c>
      <c r="AF259" s="126" t="s">
        <v>447</v>
      </c>
      <c r="AG259" s="126" t="s">
        <v>447</v>
      </c>
      <c r="AH259" s="126" t="s">
        <v>447</v>
      </c>
      <c r="AI259" s="126" t="s">
        <v>447</v>
      </c>
      <c r="AJ259" s="126" t="s">
        <v>447</v>
      </c>
      <c r="AK259" s="126" t="s">
        <v>447</v>
      </c>
      <c r="AL259" s="126" t="s">
        <v>447</v>
      </c>
      <c r="AM259" s="126" t="s">
        <v>447</v>
      </c>
      <c r="AO259" s="426"/>
      <c r="AP259" s="110" t="s">
        <v>447</v>
      </c>
      <c r="AQ259" s="126" t="s">
        <v>447</v>
      </c>
      <c r="AR259" s="126" t="s">
        <v>447</v>
      </c>
      <c r="AS259" s="126" t="s">
        <v>447</v>
      </c>
      <c r="AT259" s="126" t="s">
        <v>447</v>
      </c>
      <c r="AU259" s="126" t="s">
        <v>447</v>
      </c>
      <c r="AV259" s="126" t="s">
        <v>447</v>
      </c>
      <c r="AW259" s="126" t="s">
        <v>447</v>
      </c>
      <c r="AX259" s="126" t="s">
        <v>447</v>
      </c>
      <c r="AY259" s="126" t="s">
        <v>447</v>
      </c>
      <c r="AZ259" s="126" t="s">
        <v>447</v>
      </c>
      <c r="BB259" s="426"/>
      <c r="BC259" s="110" t="s">
        <v>447</v>
      </c>
      <c r="BD259" s="126" t="s">
        <v>447</v>
      </c>
      <c r="BE259" s="126" t="s">
        <v>447</v>
      </c>
      <c r="BF259" s="126" t="s">
        <v>447</v>
      </c>
      <c r="BG259" s="126" t="s">
        <v>447</v>
      </c>
      <c r="BH259" s="126" t="s">
        <v>447</v>
      </c>
      <c r="BI259" s="126" t="s">
        <v>447</v>
      </c>
      <c r="BJ259" s="126" t="s">
        <v>447</v>
      </c>
      <c r="BK259" s="126" t="s">
        <v>447</v>
      </c>
      <c r="BL259" s="126" t="s">
        <v>447</v>
      </c>
      <c r="BM259" s="126" t="s">
        <v>447</v>
      </c>
      <c r="BO259" s="426"/>
      <c r="BP259" s="110" t="s">
        <v>447</v>
      </c>
      <c r="BQ259" s="126" t="s">
        <v>447</v>
      </c>
      <c r="BR259" s="126" t="s">
        <v>447</v>
      </c>
      <c r="BS259" s="126" t="s">
        <v>447</v>
      </c>
      <c r="BT259" s="126" t="s">
        <v>447</v>
      </c>
      <c r="BU259" s="126" t="s">
        <v>447</v>
      </c>
      <c r="BV259" s="126" t="s">
        <v>447</v>
      </c>
      <c r="BW259" s="126" t="s">
        <v>447</v>
      </c>
      <c r="BX259" s="126" t="s">
        <v>447</v>
      </c>
      <c r="BY259" s="126" t="s">
        <v>447</v>
      </c>
      <c r="BZ259" s="126" t="s">
        <v>447</v>
      </c>
      <c r="CB259" s="426"/>
      <c r="CC259" s="110" t="s">
        <v>447</v>
      </c>
      <c r="CD259" s="126" t="s">
        <v>447</v>
      </c>
      <c r="CE259" s="126" t="s">
        <v>447</v>
      </c>
      <c r="CF259" s="126" t="s">
        <v>447</v>
      </c>
      <c r="CG259" s="126" t="s">
        <v>447</v>
      </c>
      <c r="CH259" s="126" t="s">
        <v>447</v>
      </c>
      <c r="CI259" s="126" t="s">
        <v>447</v>
      </c>
      <c r="CJ259" s="126" t="s">
        <v>447</v>
      </c>
      <c r="CK259" s="126" t="s">
        <v>447</v>
      </c>
      <c r="CL259" s="126" t="s">
        <v>447</v>
      </c>
      <c r="CM259" s="126" t="s">
        <v>447</v>
      </c>
      <c r="CO259" s="426"/>
      <c r="CP259" s="110" t="s">
        <v>447</v>
      </c>
      <c r="CQ259" s="126" t="s">
        <v>447</v>
      </c>
      <c r="CR259" s="126" t="s">
        <v>447</v>
      </c>
      <c r="CS259" s="126" t="s">
        <v>447</v>
      </c>
      <c r="CT259" s="126" t="s">
        <v>447</v>
      </c>
      <c r="CU259" s="126" t="s">
        <v>447</v>
      </c>
      <c r="CV259" s="126" t="s">
        <v>447</v>
      </c>
      <c r="CW259" s="126" t="s">
        <v>447</v>
      </c>
      <c r="CX259" s="126" t="s">
        <v>447</v>
      </c>
      <c r="CY259" s="126" t="s">
        <v>447</v>
      </c>
      <c r="CZ259" s="126" t="s">
        <v>447</v>
      </c>
      <c r="DB259" s="426"/>
      <c r="DC259" s="110" t="s">
        <v>447</v>
      </c>
      <c r="DD259" s="126" t="s">
        <v>447</v>
      </c>
      <c r="DE259" s="126" t="s">
        <v>447</v>
      </c>
      <c r="DF259" s="126" t="s">
        <v>447</v>
      </c>
      <c r="DG259" s="126" t="s">
        <v>447</v>
      </c>
      <c r="DH259" s="126" t="s">
        <v>447</v>
      </c>
      <c r="DI259" s="126" t="s">
        <v>447</v>
      </c>
      <c r="DJ259" s="126" t="s">
        <v>447</v>
      </c>
      <c r="DK259" s="126" t="s">
        <v>447</v>
      </c>
      <c r="DL259" s="126" t="s">
        <v>447</v>
      </c>
      <c r="DM259" s="126" t="s">
        <v>447</v>
      </c>
      <c r="DO259" s="426"/>
      <c r="DP259" s="110" t="s">
        <v>447</v>
      </c>
      <c r="DQ259" s="126" t="s">
        <v>447</v>
      </c>
      <c r="DR259" s="126" t="s">
        <v>447</v>
      </c>
      <c r="DS259" s="126" t="s">
        <v>447</v>
      </c>
      <c r="DT259" s="126" t="s">
        <v>447</v>
      </c>
      <c r="DU259" s="126" t="s">
        <v>447</v>
      </c>
      <c r="DV259" s="126" t="s">
        <v>447</v>
      </c>
      <c r="DW259" s="126" t="s">
        <v>447</v>
      </c>
      <c r="DX259" s="126" t="s">
        <v>447</v>
      </c>
      <c r="DY259" s="126" t="s">
        <v>447</v>
      </c>
      <c r="DZ259" s="126" t="s">
        <v>447</v>
      </c>
    </row>
    <row r="260" spans="2:130" s="3" customFormat="1" x14ac:dyDescent="0.25">
      <c r="C260" s="3" t="s">
        <v>447</v>
      </c>
      <c r="D260" s="3" t="s">
        <v>447</v>
      </c>
      <c r="E260" s="3" t="s">
        <v>447</v>
      </c>
      <c r="F260" s="3" t="s">
        <v>447</v>
      </c>
      <c r="G260" s="3" t="s">
        <v>447</v>
      </c>
      <c r="H260" s="3" t="s">
        <v>447</v>
      </c>
      <c r="I260" s="3" t="s">
        <v>447</v>
      </c>
      <c r="J260" s="3" t="s">
        <v>447</v>
      </c>
      <c r="K260" s="3" t="s">
        <v>447</v>
      </c>
      <c r="L260" s="3" t="s">
        <v>447</v>
      </c>
      <c r="M260" s="3" t="s">
        <v>447</v>
      </c>
      <c r="N260" s="3" t="s">
        <v>447</v>
      </c>
      <c r="P260" s="3" t="s">
        <v>447</v>
      </c>
      <c r="Q260" s="3" t="s">
        <v>447</v>
      </c>
      <c r="R260" s="3" t="s">
        <v>447</v>
      </c>
      <c r="S260" s="3" t="s">
        <v>447</v>
      </c>
      <c r="T260" s="3" t="s">
        <v>447</v>
      </c>
      <c r="U260" s="3" t="s">
        <v>447</v>
      </c>
      <c r="V260" s="3" t="s">
        <v>447</v>
      </c>
      <c r="W260" s="3" t="s">
        <v>447</v>
      </c>
      <c r="X260" s="3" t="s">
        <v>447</v>
      </c>
      <c r="Y260" s="3" t="s">
        <v>447</v>
      </c>
      <c r="Z260" s="3" t="s">
        <v>447</v>
      </c>
      <c r="AP260" s="3" t="s">
        <v>447</v>
      </c>
      <c r="AQ260" s="3" t="s">
        <v>447</v>
      </c>
      <c r="AR260" s="3" t="s">
        <v>447</v>
      </c>
      <c r="AS260" s="3" t="s">
        <v>447</v>
      </c>
      <c r="AT260" s="3" t="s">
        <v>447</v>
      </c>
      <c r="AU260" s="3" t="s">
        <v>447</v>
      </c>
      <c r="AV260" s="3" t="s">
        <v>447</v>
      </c>
      <c r="AW260" s="3" t="s">
        <v>447</v>
      </c>
      <c r="AX260" s="3" t="s">
        <v>447</v>
      </c>
      <c r="AY260" s="3" t="s">
        <v>447</v>
      </c>
      <c r="AZ260" s="3" t="s">
        <v>447</v>
      </c>
      <c r="BC260" s="3" t="s">
        <v>447</v>
      </c>
      <c r="BD260" s="3" t="s">
        <v>447</v>
      </c>
      <c r="BE260" s="3" t="s">
        <v>447</v>
      </c>
      <c r="BF260" s="3" t="s">
        <v>447</v>
      </c>
      <c r="BG260" s="3" t="s">
        <v>447</v>
      </c>
      <c r="BH260" s="3" t="s">
        <v>447</v>
      </c>
      <c r="BI260" s="3" t="s">
        <v>447</v>
      </c>
      <c r="BJ260" s="3" t="s">
        <v>447</v>
      </c>
      <c r="BK260" s="3" t="s">
        <v>447</v>
      </c>
      <c r="BL260" s="3" t="s">
        <v>447</v>
      </c>
      <c r="BM260" s="3" t="s">
        <v>447</v>
      </c>
      <c r="BP260" s="3" t="s">
        <v>447</v>
      </c>
      <c r="BQ260" s="3" t="s">
        <v>447</v>
      </c>
      <c r="BR260" s="3" t="s">
        <v>447</v>
      </c>
      <c r="BS260" s="3" t="s">
        <v>447</v>
      </c>
      <c r="BT260" s="3" t="s">
        <v>447</v>
      </c>
      <c r="BU260" s="3" t="s">
        <v>447</v>
      </c>
      <c r="BV260" s="3" t="s">
        <v>447</v>
      </c>
      <c r="BW260" s="3" t="s">
        <v>447</v>
      </c>
      <c r="BX260" s="3" t="s">
        <v>447</v>
      </c>
      <c r="BY260" s="3" t="s">
        <v>447</v>
      </c>
      <c r="BZ260" s="3" t="s">
        <v>447</v>
      </c>
      <c r="CC260" s="3" t="s">
        <v>447</v>
      </c>
      <c r="CD260" s="3" t="s">
        <v>447</v>
      </c>
      <c r="CE260" s="3" t="s">
        <v>447</v>
      </c>
      <c r="CF260" s="3" t="s">
        <v>447</v>
      </c>
      <c r="CG260" s="3" t="s">
        <v>447</v>
      </c>
      <c r="CH260" s="3" t="s">
        <v>447</v>
      </c>
      <c r="CI260" s="3" t="s">
        <v>447</v>
      </c>
      <c r="CJ260" s="3" t="s">
        <v>447</v>
      </c>
      <c r="CK260" s="3" t="s">
        <v>447</v>
      </c>
      <c r="CL260" s="3" t="s">
        <v>447</v>
      </c>
      <c r="CM260" s="3" t="s">
        <v>447</v>
      </c>
      <c r="DC260" s="3" t="s">
        <v>447</v>
      </c>
      <c r="DD260" s="3" t="s">
        <v>447</v>
      </c>
      <c r="DE260" s="3" t="s">
        <v>447</v>
      </c>
      <c r="DF260" s="3" t="s">
        <v>447</v>
      </c>
      <c r="DG260" s="3" t="s">
        <v>447</v>
      </c>
      <c r="DH260" s="3" t="s">
        <v>447</v>
      </c>
      <c r="DI260" s="3" t="s">
        <v>447</v>
      </c>
      <c r="DJ260" s="3" t="s">
        <v>447</v>
      </c>
      <c r="DK260" s="3" t="s">
        <v>447</v>
      </c>
      <c r="DL260" s="3" t="s">
        <v>447</v>
      </c>
      <c r="DM260" s="3" t="s">
        <v>447</v>
      </c>
      <c r="DP260" s="3" t="s">
        <v>447</v>
      </c>
      <c r="DQ260" s="3" t="s">
        <v>447</v>
      </c>
      <c r="DR260" s="3" t="s">
        <v>447</v>
      </c>
      <c r="DS260" s="3" t="s">
        <v>447</v>
      </c>
      <c r="DT260" s="3" t="s">
        <v>447</v>
      </c>
      <c r="DU260" s="3" t="s">
        <v>447</v>
      </c>
      <c r="DV260" s="3" t="s">
        <v>447</v>
      </c>
      <c r="DW260" s="3" t="s">
        <v>447</v>
      </c>
      <c r="DX260" s="3" t="s">
        <v>447</v>
      </c>
      <c r="DY260" s="3" t="s">
        <v>447</v>
      </c>
      <c r="DZ260" s="3" t="s">
        <v>447</v>
      </c>
    </row>
    <row r="261" spans="2:130" s="3" customFormat="1" x14ac:dyDescent="0.25">
      <c r="BC261" s="3" t="s">
        <v>447</v>
      </c>
      <c r="BD261" s="3" t="s">
        <v>447</v>
      </c>
      <c r="BE261" s="3" t="s">
        <v>447</v>
      </c>
      <c r="BF261" s="3" t="s">
        <v>447</v>
      </c>
      <c r="BG261" s="3" t="s">
        <v>447</v>
      </c>
      <c r="BH261" s="3" t="s">
        <v>447</v>
      </c>
      <c r="BI261" s="3" t="s">
        <v>447</v>
      </c>
      <c r="BJ261" s="3" t="s">
        <v>447</v>
      </c>
      <c r="BK261" s="3" t="s">
        <v>447</v>
      </c>
      <c r="BL261" s="3" t="s">
        <v>447</v>
      </c>
      <c r="BM261" s="3" t="s">
        <v>447</v>
      </c>
      <c r="BP261" s="3" t="s">
        <v>447</v>
      </c>
      <c r="BQ261" s="3" t="s">
        <v>447</v>
      </c>
      <c r="BR261" s="3" t="s">
        <v>447</v>
      </c>
      <c r="BS261" s="3" t="s">
        <v>447</v>
      </c>
      <c r="BT261" s="3" t="s">
        <v>447</v>
      </c>
      <c r="BU261" s="3" t="s">
        <v>447</v>
      </c>
      <c r="BV261" s="3" t="s">
        <v>447</v>
      </c>
      <c r="BW261" s="3" t="s">
        <v>447</v>
      </c>
      <c r="BX261" s="3" t="s">
        <v>447</v>
      </c>
      <c r="BY261" s="3" t="s">
        <v>447</v>
      </c>
      <c r="BZ261" s="3" t="s">
        <v>447</v>
      </c>
      <c r="CC261" s="3" t="s">
        <v>447</v>
      </c>
      <c r="CD261" s="3" t="s">
        <v>447</v>
      </c>
      <c r="CE261" s="3" t="s">
        <v>447</v>
      </c>
      <c r="CF261" s="3" t="s">
        <v>447</v>
      </c>
      <c r="CG261" s="3" t="s">
        <v>447</v>
      </c>
      <c r="CH261" s="3" t="s">
        <v>447</v>
      </c>
      <c r="CI261" s="3" t="s">
        <v>447</v>
      </c>
      <c r="CJ261" s="3" t="s">
        <v>447</v>
      </c>
      <c r="CK261" s="3" t="s">
        <v>447</v>
      </c>
      <c r="CL261" s="3" t="s">
        <v>447</v>
      </c>
      <c r="CM261" s="3" t="s">
        <v>447</v>
      </c>
      <c r="DC261" s="3" t="s">
        <v>447</v>
      </c>
      <c r="DD261" s="3" t="s">
        <v>447</v>
      </c>
      <c r="DE261" s="3" t="s">
        <v>447</v>
      </c>
      <c r="DF261" s="3" t="s">
        <v>447</v>
      </c>
      <c r="DG261" s="3" t="s">
        <v>447</v>
      </c>
      <c r="DH261" s="3" t="s">
        <v>447</v>
      </c>
      <c r="DI261" s="3" t="s">
        <v>447</v>
      </c>
      <c r="DJ261" s="3" t="s">
        <v>447</v>
      </c>
      <c r="DK261" s="3" t="s">
        <v>447</v>
      </c>
      <c r="DL261" s="3" t="s">
        <v>447</v>
      </c>
      <c r="DM261" s="3" t="s">
        <v>447</v>
      </c>
      <c r="DP261" s="3" t="s">
        <v>447</v>
      </c>
      <c r="DQ261" s="3" t="s">
        <v>447</v>
      </c>
      <c r="DR261" s="3" t="s">
        <v>447</v>
      </c>
      <c r="DS261" s="3" t="s">
        <v>447</v>
      </c>
      <c r="DT261" s="3" t="s">
        <v>447</v>
      </c>
      <c r="DU261" s="3" t="s">
        <v>447</v>
      </c>
      <c r="DV261" s="3" t="s">
        <v>447</v>
      </c>
      <c r="DW261" s="3" t="s">
        <v>447</v>
      </c>
      <c r="DX261" s="3" t="s">
        <v>447</v>
      </c>
      <c r="DY261" s="3" t="s">
        <v>447</v>
      </c>
      <c r="DZ261" s="3" t="s">
        <v>447</v>
      </c>
    </row>
  </sheetData>
  <sheetProtection algorithmName="SHA-512" hashValue="2BvO06p63zRbbLOeE0TpbFJTMmOy6XaUQD0P5uj1/LAZbbxKKHD3/OzSujV2D1tzoIcvz1RFj/yWiSjVG82Yng==" saltValue="GGLM+sgYddhlR+qRTs9haw==" spinCount="100000" sheet="1" objects="1" scenarios="1" selectLockedCells="1"/>
  <mergeCells count="63"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  <mergeCell ref="O237:O247"/>
    <mergeCell ref="AB237:AB247"/>
    <mergeCell ref="AO237:AO247"/>
    <mergeCell ref="BB237:BB247"/>
    <mergeCell ref="BO237:BO247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4">
        <v>10</v>
      </c>
    </row>
    <row r="3" spans="1:2" ht="15.75" customHeight="1" x14ac:dyDescent="0.25">
      <c r="B3" s="154">
        <v>12</v>
      </c>
    </row>
    <row r="4" spans="1:2" ht="15.75" customHeight="1" x14ac:dyDescent="0.25">
      <c r="B4" s="154">
        <v>14</v>
      </c>
    </row>
    <row r="5" spans="1:2" ht="15.75" customHeight="1" x14ac:dyDescent="0.25">
      <c r="B5" s="154">
        <v>16</v>
      </c>
    </row>
    <row r="6" spans="1:2" ht="15.75" customHeight="1" x14ac:dyDescent="0.25">
      <c r="B6" s="154">
        <v>18</v>
      </c>
    </row>
    <row r="7" spans="1:2" ht="15.75" customHeight="1" x14ac:dyDescent="0.25">
      <c r="B7" s="154">
        <v>20</v>
      </c>
    </row>
    <row r="8" spans="1:2" ht="15.75" customHeight="1" x14ac:dyDescent="0.25">
      <c r="B8" s="154">
        <v>22</v>
      </c>
    </row>
    <row r="9" spans="1:2" ht="15.75" customHeight="1" x14ac:dyDescent="0.25">
      <c r="B9" s="154">
        <v>26</v>
      </c>
    </row>
    <row r="10" spans="1:2" ht="15.75" customHeight="1" x14ac:dyDescent="0.25">
      <c r="B10" s="154">
        <v>30</v>
      </c>
    </row>
    <row r="11" spans="1:2" ht="15.75" customHeight="1" x14ac:dyDescent="0.25">
      <c r="B11" s="154">
        <v>34</v>
      </c>
    </row>
    <row r="12" spans="1:2" ht="15.75" customHeight="1" x14ac:dyDescent="0.25">
      <c r="B12" s="154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topLeftCell="H1" zoomScaleNormal="100" workbookViewId="0">
      <selection activeCell="AN1" sqref="AN1:AN1048576"/>
    </sheetView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39</v>
      </c>
      <c r="D2" s="1"/>
      <c r="F2" s="2"/>
      <c r="K2" s="43"/>
      <c r="L2" s="43"/>
      <c r="M2" s="43"/>
      <c r="N2" s="43"/>
      <c r="O2" s="43"/>
      <c r="P2" s="43"/>
      <c r="Q2" s="1"/>
      <c r="R2" s="431" t="s">
        <v>26</v>
      </c>
      <c r="S2" s="431"/>
      <c r="U2" s="166" t="s">
        <v>29</v>
      </c>
      <c r="V2" s="166"/>
      <c r="W2" s="166"/>
      <c r="Y2" s="167" t="s">
        <v>30</v>
      </c>
      <c r="Z2" s="168"/>
      <c r="AA2" s="169"/>
      <c r="AC2" s="166" t="s">
        <v>31</v>
      </c>
      <c r="AD2" s="166"/>
      <c r="AE2" s="166"/>
      <c r="AG2" s="431" t="s">
        <v>266</v>
      </c>
      <c r="AH2" s="431"/>
      <c r="AJ2" s="432" t="s">
        <v>46</v>
      </c>
      <c r="AK2" s="433"/>
      <c r="AL2" s="433"/>
      <c r="AM2" s="433"/>
      <c r="AN2" s="433"/>
      <c r="AO2" s="433"/>
      <c r="AP2" s="434"/>
    </row>
    <row r="3" spans="2:42" x14ac:dyDescent="0.25">
      <c r="B3" s="110" t="s">
        <v>42</v>
      </c>
      <c r="D3" s="26"/>
      <c r="F3" s="3"/>
      <c r="Q3" s="4"/>
      <c r="R3" s="72">
        <v>1</v>
      </c>
      <c r="S3" s="72">
        <v>2</v>
      </c>
      <c r="U3" s="72"/>
      <c r="V3" s="72" t="s">
        <v>27</v>
      </c>
      <c r="W3" s="72" t="s">
        <v>28</v>
      </c>
      <c r="Y3" s="72"/>
      <c r="Z3" s="72" t="s">
        <v>27</v>
      </c>
      <c r="AA3" s="72" t="s">
        <v>28</v>
      </c>
      <c r="AC3" s="72"/>
      <c r="AD3" s="72" t="s">
        <v>27</v>
      </c>
      <c r="AE3" s="72" t="s">
        <v>28</v>
      </c>
      <c r="AG3" s="72">
        <v>1</v>
      </c>
      <c r="AH3" s="72">
        <v>2</v>
      </c>
      <c r="AJ3" s="72"/>
      <c r="AK3" s="72" t="s">
        <v>270</v>
      </c>
      <c r="AL3" s="72" t="s">
        <v>263</v>
      </c>
      <c r="AM3" s="72" t="s">
        <v>264</v>
      </c>
      <c r="AN3" s="72" t="s">
        <v>41</v>
      </c>
      <c r="AO3" s="72" t="s">
        <v>260</v>
      </c>
      <c r="AP3" s="72" t="s">
        <v>262</v>
      </c>
    </row>
    <row r="4" spans="2:42" ht="15.75" thickBot="1" x14ac:dyDescent="0.3">
      <c r="B4" s="110" t="s">
        <v>43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42</v>
      </c>
      <c r="AH4" s="55" t="s">
        <v>42</v>
      </c>
      <c r="AJ4" s="72" t="str">
        <f>CONCATENATE("SUNO","-",AL4)</f>
        <v>SUNO-70</v>
      </c>
      <c r="AK4" s="54" t="s">
        <v>269</v>
      </c>
      <c r="AL4" s="54">
        <v>70</v>
      </c>
      <c r="AM4" s="54">
        <f>AL4/10</f>
        <v>7</v>
      </c>
      <c r="AN4" s="54" t="s">
        <v>1827</v>
      </c>
      <c r="AO4" s="54" t="s">
        <v>265</v>
      </c>
      <c r="AP4" s="54">
        <v>0</v>
      </c>
    </row>
    <row r="5" spans="2:42" x14ac:dyDescent="0.25">
      <c r="B5" s="110" t="s">
        <v>44</v>
      </c>
      <c r="D5" s="26"/>
      <c r="F5" s="4"/>
      <c r="Q5" s="4"/>
      <c r="R5" s="78">
        <v>12</v>
      </c>
      <c r="S5" s="55">
        <v>16</v>
      </c>
      <c r="T5" s="43"/>
      <c r="U5" s="80" t="s">
        <v>1053</v>
      </c>
      <c r="V5" s="76">
        <v>10.199999999999999</v>
      </c>
      <c r="W5" s="76">
        <v>1500</v>
      </c>
      <c r="Y5" s="80" t="s">
        <v>1086</v>
      </c>
      <c r="Z5" s="76">
        <v>9</v>
      </c>
      <c r="AA5" s="76">
        <v>250</v>
      </c>
      <c r="AC5" s="80" t="s">
        <v>1108</v>
      </c>
      <c r="AD5" s="76">
        <v>8</v>
      </c>
      <c r="AE5" s="76">
        <v>250</v>
      </c>
      <c r="AG5" s="78" t="s">
        <v>44</v>
      </c>
      <c r="AH5" s="55" t="s">
        <v>256</v>
      </c>
      <c r="AJ5" s="72" t="str">
        <f t="shared" ref="AJ5:AJ68" si="0">CONCATENATE("SUNO","-",AL5)</f>
        <v>SUNO-80</v>
      </c>
      <c r="AK5" s="54" t="s">
        <v>269</v>
      </c>
      <c r="AL5" s="54">
        <v>80</v>
      </c>
      <c r="AM5" s="54">
        <f t="shared" ref="AM5:AM68" si="1">AL5/10</f>
        <v>8</v>
      </c>
      <c r="AN5" s="54" t="s">
        <v>1827</v>
      </c>
      <c r="AO5" s="54" t="s">
        <v>265</v>
      </c>
      <c r="AP5" s="54">
        <v>0</v>
      </c>
    </row>
    <row r="6" spans="2:42" x14ac:dyDescent="0.25">
      <c r="B6" s="110" t="s">
        <v>45</v>
      </c>
      <c r="D6" s="26"/>
      <c r="Q6" s="4"/>
      <c r="R6" s="78">
        <v>14</v>
      </c>
      <c r="S6" s="55">
        <v>18</v>
      </c>
      <c r="T6" s="43"/>
      <c r="U6" s="72" t="s">
        <v>1054</v>
      </c>
      <c r="V6" s="54">
        <v>12.3</v>
      </c>
      <c r="W6" s="54">
        <v>1500</v>
      </c>
      <c r="Y6" s="72" t="s">
        <v>1087</v>
      </c>
      <c r="Z6" s="54">
        <v>10.8</v>
      </c>
      <c r="AA6" s="76">
        <v>250</v>
      </c>
      <c r="AC6" s="72" t="s">
        <v>1109</v>
      </c>
      <c r="AD6" s="54">
        <v>9.6</v>
      </c>
      <c r="AE6" s="76">
        <v>250</v>
      </c>
      <c r="AG6" s="78" t="s">
        <v>43</v>
      </c>
      <c r="AH6" s="55" t="s">
        <v>43</v>
      </c>
      <c r="AJ6" s="72" t="str">
        <f t="shared" si="0"/>
        <v>SUNO-90</v>
      </c>
      <c r="AK6" s="54" t="s">
        <v>269</v>
      </c>
      <c r="AL6" s="54">
        <v>90</v>
      </c>
      <c r="AM6" s="54">
        <f t="shared" si="1"/>
        <v>9</v>
      </c>
      <c r="AN6" s="54" t="s">
        <v>1827</v>
      </c>
      <c r="AO6" s="54" t="s">
        <v>265</v>
      </c>
      <c r="AP6" s="54">
        <v>0</v>
      </c>
    </row>
    <row r="7" spans="2:42" x14ac:dyDescent="0.25">
      <c r="B7" s="110" t="s">
        <v>280</v>
      </c>
      <c r="D7" s="53"/>
      <c r="Q7" s="4"/>
      <c r="R7" s="78">
        <v>16</v>
      </c>
      <c r="S7" s="55">
        <v>20</v>
      </c>
      <c r="T7" s="43"/>
      <c r="U7" s="72" t="s">
        <v>1055</v>
      </c>
      <c r="V7" s="54">
        <v>14.2</v>
      </c>
      <c r="W7" s="54">
        <v>1500</v>
      </c>
      <c r="Y7" s="72" t="s">
        <v>1088</v>
      </c>
      <c r="Z7" s="54">
        <v>12.6</v>
      </c>
      <c r="AA7" s="76">
        <v>250</v>
      </c>
      <c r="AC7" s="72" t="s">
        <v>1110</v>
      </c>
      <c r="AD7" s="54">
        <v>11.2</v>
      </c>
      <c r="AE7" s="76">
        <v>250</v>
      </c>
      <c r="AG7" s="78" t="s">
        <v>45</v>
      </c>
      <c r="AH7" s="55" t="s">
        <v>257</v>
      </c>
      <c r="AJ7" s="72" t="str">
        <f t="shared" si="0"/>
        <v>SUNO-100</v>
      </c>
      <c r="AK7" s="54" t="s">
        <v>269</v>
      </c>
      <c r="AL7" s="54">
        <v>100</v>
      </c>
      <c r="AM7" s="54">
        <f t="shared" si="1"/>
        <v>10</v>
      </c>
      <c r="AN7" s="54" t="s">
        <v>1827</v>
      </c>
      <c r="AO7" s="54" t="s">
        <v>265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1056</v>
      </c>
      <c r="V8" s="54">
        <v>16</v>
      </c>
      <c r="W8" s="54">
        <v>1500</v>
      </c>
      <c r="Y8" s="72" t="s">
        <v>1089</v>
      </c>
      <c r="Z8" s="54">
        <v>14.4</v>
      </c>
      <c r="AA8" s="76">
        <v>250</v>
      </c>
      <c r="AC8" s="72" t="s">
        <v>1111</v>
      </c>
      <c r="AD8" s="54">
        <v>12.8</v>
      </c>
      <c r="AE8" s="76">
        <v>250</v>
      </c>
      <c r="AG8" s="78" t="s">
        <v>280</v>
      </c>
      <c r="AH8" s="55" t="s">
        <v>280</v>
      </c>
      <c r="AJ8" s="72" t="str">
        <f t="shared" si="0"/>
        <v>SUNO-110</v>
      </c>
      <c r="AK8" s="54" t="s">
        <v>269</v>
      </c>
      <c r="AL8" s="54">
        <v>110</v>
      </c>
      <c r="AM8" s="54">
        <f t="shared" si="1"/>
        <v>11</v>
      </c>
      <c r="AN8" s="54" t="s">
        <v>1827</v>
      </c>
      <c r="AO8" s="54" t="s">
        <v>265</v>
      </c>
      <c r="AP8" s="54">
        <v>0</v>
      </c>
    </row>
    <row r="9" spans="2:42" ht="19.5" thickBot="1" x14ac:dyDescent="0.3">
      <c r="B9" s="428" t="s">
        <v>46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5"/>
      <c r="R9" s="78">
        <v>20</v>
      </c>
      <c r="S9" s="55">
        <v>24</v>
      </c>
      <c r="T9" s="43"/>
      <c r="U9" s="72" t="s">
        <v>1057</v>
      </c>
      <c r="V9" s="54">
        <v>17.899999999999999</v>
      </c>
      <c r="W9" s="54">
        <v>1500</v>
      </c>
      <c r="Y9" s="72" t="s">
        <v>1090</v>
      </c>
      <c r="Z9" s="54">
        <v>16.2</v>
      </c>
      <c r="AA9" s="76">
        <v>250</v>
      </c>
      <c r="AC9" s="72" t="s">
        <v>1112</v>
      </c>
      <c r="AD9" s="54">
        <v>16.2</v>
      </c>
      <c r="AE9" s="76">
        <v>250</v>
      </c>
      <c r="AJ9" s="72" t="str">
        <f t="shared" si="0"/>
        <v>SUNO-120</v>
      </c>
      <c r="AK9" s="54" t="s">
        <v>269</v>
      </c>
      <c r="AL9" s="54">
        <v>120</v>
      </c>
      <c r="AM9" s="54">
        <f t="shared" si="1"/>
        <v>12</v>
      </c>
      <c r="AN9" s="54" t="s">
        <v>1827</v>
      </c>
      <c r="AO9" s="54" t="s">
        <v>265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1058</v>
      </c>
      <c r="V10" s="54">
        <v>19.8</v>
      </c>
      <c r="W10" s="54">
        <v>1500</v>
      </c>
      <c r="Y10" s="72" t="s">
        <v>1091</v>
      </c>
      <c r="Z10" s="54">
        <v>18</v>
      </c>
      <c r="AA10" s="76">
        <v>250</v>
      </c>
      <c r="AC10" s="72" t="s">
        <v>1113</v>
      </c>
      <c r="AD10" s="54">
        <v>18</v>
      </c>
      <c r="AE10" s="76">
        <v>250</v>
      </c>
      <c r="AJ10" s="72" t="str">
        <f t="shared" si="0"/>
        <v>SUNO-130</v>
      </c>
      <c r="AK10" s="54" t="s">
        <v>269</v>
      </c>
      <c r="AL10" s="54">
        <v>130</v>
      </c>
      <c r="AM10" s="54">
        <f t="shared" si="1"/>
        <v>13</v>
      </c>
      <c r="AN10" s="54" t="s">
        <v>1827</v>
      </c>
      <c r="AO10" s="54" t="s">
        <v>265</v>
      </c>
      <c r="AP10" s="54">
        <v>0</v>
      </c>
    </row>
    <row r="11" spans="2:42" x14ac:dyDescent="0.25">
      <c r="B11" s="25" t="s">
        <v>42</v>
      </c>
      <c r="D11" s="25" t="s">
        <v>43</v>
      </c>
      <c r="F11" s="25" t="s">
        <v>44</v>
      </c>
      <c r="H11" s="25" t="s">
        <v>45</v>
      </c>
      <c r="J11" s="25" t="s">
        <v>258</v>
      </c>
      <c r="L11" s="25" t="s">
        <v>259</v>
      </c>
      <c r="N11" s="43" t="s">
        <v>269</v>
      </c>
      <c r="P11" s="111" t="s">
        <v>280</v>
      </c>
      <c r="Q11" s="5"/>
      <c r="R11" s="78">
        <v>26</v>
      </c>
      <c r="S11" s="55">
        <v>39</v>
      </c>
      <c r="T11" s="43"/>
      <c r="U11" s="72" t="s">
        <v>1059</v>
      </c>
      <c r="V11" s="54">
        <v>22.1</v>
      </c>
      <c r="W11" s="54">
        <v>1500</v>
      </c>
      <c r="Y11" s="72" t="s">
        <v>1092</v>
      </c>
      <c r="Z11" s="54">
        <v>22</v>
      </c>
      <c r="AA11" s="76">
        <v>250</v>
      </c>
      <c r="AC11" s="72" t="s">
        <v>1114</v>
      </c>
      <c r="AD11" s="54">
        <v>22</v>
      </c>
      <c r="AE11" s="76">
        <v>250</v>
      </c>
      <c r="AJ11" s="72" t="str">
        <f t="shared" si="0"/>
        <v>SUNO-140</v>
      </c>
      <c r="AK11" s="54" t="s">
        <v>269</v>
      </c>
      <c r="AL11" s="54">
        <v>140</v>
      </c>
      <c r="AM11" s="54">
        <f t="shared" si="1"/>
        <v>14</v>
      </c>
      <c r="AN11" s="54" t="s">
        <v>1827</v>
      </c>
      <c r="AO11" s="54" t="s">
        <v>265</v>
      </c>
      <c r="AP11" s="54">
        <v>0</v>
      </c>
    </row>
    <row r="12" spans="2:42" x14ac:dyDescent="0.25">
      <c r="B12" s="43" t="s">
        <v>47</v>
      </c>
      <c r="D12" s="25" t="s">
        <v>156</v>
      </c>
      <c r="F12" s="25" t="s">
        <v>246</v>
      </c>
      <c r="H12" s="25" t="s">
        <v>249</v>
      </c>
      <c r="N12" s="43">
        <v>10</v>
      </c>
      <c r="P12" s="3" t="s">
        <v>281</v>
      </c>
      <c r="Q12" s="5"/>
      <c r="R12" s="78">
        <v>30</v>
      </c>
      <c r="S12" s="55">
        <v>45</v>
      </c>
      <c r="T12" s="3"/>
      <c r="U12" s="72" t="s">
        <v>1060</v>
      </c>
      <c r="V12" s="54">
        <v>26.1</v>
      </c>
      <c r="W12" s="54">
        <v>1500</v>
      </c>
      <c r="Y12" s="72" t="s">
        <v>1093</v>
      </c>
      <c r="Z12" s="54">
        <v>26</v>
      </c>
      <c r="AA12" s="76">
        <v>250</v>
      </c>
      <c r="AC12" s="72" t="s">
        <v>1115</v>
      </c>
      <c r="AD12" s="54">
        <v>26</v>
      </c>
      <c r="AE12" s="76">
        <v>250</v>
      </c>
      <c r="AJ12" s="72" t="str">
        <f t="shared" si="0"/>
        <v>SUNO-150</v>
      </c>
      <c r="AK12" s="54" t="s">
        <v>269</v>
      </c>
      <c r="AL12" s="54">
        <v>150</v>
      </c>
      <c r="AM12" s="54">
        <f t="shared" si="1"/>
        <v>15</v>
      </c>
      <c r="AN12" s="54" t="s">
        <v>1827</v>
      </c>
      <c r="AO12" s="54" t="s">
        <v>265</v>
      </c>
      <c r="AP12" s="54">
        <v>0</v>
      </c>
    </row>
    <row r="13" spans="2:42" x14ac:dyDescent="0.25">
      <c r="B13" s="43" t="s">
        <v>48</v>
      </c>
      <c r="D13" s="25" t="s">
        <v>157</v>
      </c>
      <c r="F13" s="25" t="s">
        <v>247</v>
      </c>
      <c r="H13" s="25" t="s">
        <v>250</v>
      </c>
      <c r="J13" s="25" t="s">
        <v>260</v>
      </c>
      <c r="L13" s="25" t="s">
        <v>261</v>
      </c>
      <c r="N13" s="43">
        <v>20</v>
      </c>
      <c r="P13" s="3" t="s">
        <v>282</v>
      </c>
      <c r="Q13" s="5"/>
      <c r="R13" s="78">
        <v>34</v>
      </c>
      <c r="S13" s="55">
        <v>52</v>
      </c>
      <c r="T13" s="3"/>
      <c r="U13" s="72" t="s">
        <v>1061</v>
      </c>
      <c r="V13" s="54">
        <v>29.6</v>
      </c>
      <c r="W13" s="54">
        <v>1500</v>
      </c>
      <c r="Y13" s="72" t="s">
        <v>1094</v>
      </c>
      <c r="Z13" s="54">
        <v>30</v>
      </c>
      <c r="AA13" s="76">
        <v>250</v>
      </c>
      <c r="AC13" s="72" t="s">
        <v>1116</v>
      </c>
      <c r="AD13" s="54">
        <v>30</v>
      </c>
      <c r="AE13" s="76">
        <v>250</v>
      </c>
      <c r="AJ13" s="72" t="str">
        <f t="shared" si="0"/>
        <v>SUNO-160</v>
      </c>
      <c r="AK13" s="54" t="s">
        <v>269</v>
      </c>
      <c r="AL13" s="54">
        <v>160</v>
      </c>
      <c r="AM13" s="54">
        <f t="shared" si="1"/>
        <v>16</v>
      </c>
      <c r="AN13" s="54" t="s">
        <v>1827</v>
      </c>
      <c r="AO13" s="54" t="s">
        <v>265</v>
      </c>
      <c r="AP13" s="54">
        <v>0</v>
      </c>
    </row>
    <row r="14" spans="2:42" x14ac:dyDescent="0.25">
      <c r="B14" s="43" t="s">
        <v>49</v>
      </c>
      <c r="D14" s="25" t="s">
        <v>158</v>
      </c>
      <c r="F14" s="25" t="s">
        <v>248</v>
      </c>
      <c r="H14" s="25" t="s">
        <v>251</v>
      </c>
      <c r="N14" s="43">
        <v>30</v>
      </c>
      <c r="P14" s="3" t="s">
        <v>283</v>
      </c>
      <c r="Q14" s="5"/>
      <c r="R14" s="78">
        <v>40</v>
      </c>
      <c r="S14" s="55">
        <v>64</v>
      </c>
      <c r="T14" s="3"/>
      <c r="U14" s="72" t="s">
        <v>1062</v>
      </c>
      <c r="V14" s="54">
        <v>32.9</v>
      </c>
      <c r="W14" s="54">
        <v>1500</v>
      </c>
      <c r="Y14" s="72" t="s">
        <v>1095</v>
      </c>
      <c r="Z14" s="54">
        <v>37.4</v>
      </c>
      <c r="AA14" s="76">
        <v>250</v>
      </c>
      <c r="AC14" s="72" t="s">
        <v>1117</v>
      </c>
      <c r="AD14" s="54">
        <v>37.4</v>
      </c>
      <c r="AE14" s="76">
        <v>250</v>
      </c>
      <c r="AJ14" s="72" t="str">
        <f t="shared" si="0"/>
        <v>SUNO-170</v>
      </c>
      <c r="AK14" s="54" t="s">
        <v>269</v>
      </c>
      <c r="AL14" s="54">
        <v>170</v>
      </c>
      <c r="AM14" s="54">
        <f t="shared" si="1"/>
        <v>17</v>
      </c>
      <c r="AN14" s="54" t="s">
        <v>1827</v>
      </c>
      <c r="AO14" s="54" t="s">
        <v>265</v>
      </c>
      <c r="AP14" s="54">
        <v>0</v>
      </c>
    </row>
    <row r="15" spans="2:42" ht="15.75" thickBot="1" x14ac:dyDescent="0.3">
      <c r="B15" s="43" t="s">
        <v>50</v>
      </c>
      <c r="D15" s="25" t="s">
        <v>159</v>
      </c>
      <c r="H15" s="25" t="s">
        <v>252</v>
      </c>
      <c r="N15" s="43">
        <v>40</v>
      </c>
      <c r="P15" s="3" t="s">
        <v>284</v>
      </c>
      <c r="Q15" s="45"/>
      <c r="T15" s="3"/>
      <c r="U15" s="79" t="s">
        <v>1063</v>
      </c>
      <c r="V15" s="77">
        <v>36.299999999999997</v>
      </c>
      <c r="W15" s="77">
        <v>1500</v>
      </c>
      <c r="Y15" s="79" t="s">
        <v>1096</v>
      </c>
      <c r="Z15" s="77">
        <v>44</v>
      </c>
      <c r="AA15" s="77">
        <v>250</v>
      </c>
      <c r="AC15" s="79" t="s">
        <v>1118</v>
      </c>
      <c r="AD15" s="77">
        <v>44</v>
      </c>
      <c r="AE15" s="77">
        <v>250</v>
      </c>
      <c r="AJ15" s="72" t="str">
        <f t="shared" si="0"/>
        <v>SUNO-180</v>
      </c>
      <c r="AK15" s="54" t="s">
        <v>269</v>
      </c>
      <c r="AL15" s="54">
        <v>180</v>
      </c>
      <c r="AM15" s="54">
        <f t="shared" si="1"/>
        <v>18</v>
      </c>
      <c r="AN15" s="54" t="s">
        <v>1827</v>
      </c>
      <c r="AO15" s="54" t="s">
        <v>265</v>
      </c>
      <c r="AP15" s="54">
        <v>0</v>
      </c>
    </row>
    <row r="16" spans="2:42" x14ac:dyDescent="0.25">
      <c r="B16" s="43" t="s">
        <v>51</v>
      </c>
      <c r="D16" s="25" t="s">
        <v>160</v>
      </c>
      <c r="H16" s="25" t="s">
        <v>253</v>
      </c>
      <c r="N16" s="43">
        <v>50</v>
      </c>
      <c r="P16" s="3" t="s">
        <v>285</v>
      </c>
      <c r="Q16" s="45"/>
      <c r="T16" s="3"/>
      <c r="U16" s="72" t="s">
        <v>1540</v>
      </c>
      <c r="V16" s="54">
        <v>15.4</v>
      </c>
      <c r="W16" s="54">
        <v>1500</v>
      </c>
      <c r="Y16" s="80" t="s">
        <v>1541</v>
      </c>
      <c r="Z16" s="76">
        <v>13.6</v>
      </c>
      <c r="AA16" s="76">
        <v>250</v>
      </c>
      <c r="AC16" s="80" t="s">
        <v>1542</v>
      </c>
      <c r="AD16" s="76">
        <v>12.6</v>
      </c>
      <c r="AE16" s="76">
        <v>250</v>
      </c>
      <c r="AJ16" s="72" t="str">
        <f t="shared" si="0"/>
        <v>SUNO-190</v>
      </c>
      <c r="AK16" s="54" t="s">
        <v>269</v>
      </c>
      <c r="AL16" s="54">
        <v>190</v>
      </c>
      <c r="AM16" s="54">
        <f t="shared" si="1"/>
        <v>19</v>
      </c>
      <c r="AN16" s="54" t="s">
        <v>1827</v>
      </c>
      <c r="AO16" s="54" t="s">
        <v>265</v>
      </c>
      <c r="AP16" s="54">
        <v>0</v>
      </c>
    </row>
    <row r="17" spans="1:42" x14ac:dyDescent="0.25">
      <c r="B17" s="43" t="s">
        <v>52</v>
      </c>
      <c r="D17" s="25" t="s">
        <v>161</v>
      </c>
      <c r="H17" s="25" t="s">
        <v>254</v>
      </c>
      <c r="N17" s="43">
        <v>60</v>
      </c>
      <c r="P17" s="3" t="s">
        <v>286</v>
      </c>
      <c r="Q17" s="45"/>
      <c r="T17" s="3"/>
      <c r="U17" s="72" t="s">
        <v>1543</v>
      </c>
      <c r="V17" s="54">
        <v>18.600000000000001</v>
      </c>
      <c r="W17" s="54">
        <v>1500</v>
      </c>
      <c r="Y17" s="72" t="s">
        <v>1544</v>
      </c>
      <c r="Z17" s="54">
        <v>16</v>
      </c>
      <c r="AA17" s="76">
        <v>250</v>
      </c>
      <c r="AC17" s="72" t="s">
        <v>1545</v>
      </c>
      <c r="AD17" s="54">
        <v>14.8</v>
      </c>
      <c r="AE17" s="76">
        <v>250</v>
      </c>
      <c r="AJ17" s="72" t="str">
        <f t="shared" si="0"/>
        <v>SUNO-200</v>
      </c>
      <c r="AK17" s="54" t="s">
        <v>269</v>
      </c>
      <c r="AL17" s="54">
        <v>200</v>
      </c>
      <c r="AM17" s="54">
        <f t="shared" si="1"/>
        <v>20</v>
      </c>
      <c r="AN17" s="54" t="s">
        <v>1827</v>
      </c>
      <c r="AO17" s="54" t="s">
        <v>265</v>
      </c>
      <c r="AP17" s="54">
        <v>0</v>
      </c>
    </row>
    <row r="18" spans="1:42" x14ac:dyDescent="0.25">
      <c r="B18" s="43" t="s">
        <v>53</v>
      </c>
      <c r="D18" s="25" t="s">
        <v>162</v>
      </c>
      <c r="H18" s="25" t="s">
        <v>255</v>
      </c>
      <c r="N18" s="43">
        <v>70</v>
      </c>
      <c r="P18" s="3" t="s">
        <v>287</v>
      </c>
      <c r="Q18" s="45"/>
      <c r="T18" s="3"/>
      <c r="U18" s="72" t="s">
        <v>1546</v>
      </c>
      <c r="V18" s="54">
        <v>21.4</v>
      </c>
      <c r="W18" s="54">
        <v>1500</v>
      </c>
      <c r="Y18" s="72" t="s">
        <v>1547</v>
      </c>
      <c r="Z18" s="54">
        <v>18.3</v>
      </c>
      <c r="AA18" s="76">
        <v>250</v>
      </c>
      <c r="AC18" s="72" t="s">
        <v>1548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269</v>
      </c>
      <c r="AL18" s="54">
        <v>220</v>
      </c>
      <c r="AM18" s="54">
        <f t="shared" si="1"/>
        <v>22</v>
      </c>
      <c r="AN18" s="54" t="s">
        <v>1827</v>
      </c>
      <c r="AO18" s="54" t="s">
        <v>265</v>
      </c>
      <c r="AP18" s="54">
        <v>0</v>
      </c>
    </row>
    <row r="19" spans="1:42" x14ac:dyDescent="0.25">
      <c r="B19" s="43" t="s">
        <v>54</v>
      </c>
      <c r="D19" s="25" t="s">
        <v>163</v>
      </c>
      <c r="N19" s="43">
        <v>80</v>
      </c>
      <c r="P19" s="3" t="s">
        <v>288</v>
      </c>
      <c r="Q19" s="45"/>
      <c r="T19" s="3"/>
      <c r="U19" s="72" t="s">
        <v>1549</v>
      </c>
      <c r="V19" s="54">
        <v>24</v>
      </c>
      <c r="W19" s="54">
        <v>1500</v>
      </c>
      <c r="Y19" s="72" t="s">
        <v>1550</v>
      </c>
      <c r="Z19" s="54">
        <v>20.7</v>
      </c>
      <c r="AA19" s="76">
        <v>250</v>
      </c>
      <c r="AC19" s="72" t="s">
        <v>1551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269</v>
      </c>
      <c r="AL19" s="54">
        <v>240</v>
      </c>
      <c r="AM19" s="54">
        <f t="shared" si="1"/>
        <v>24</v>
      </c>
      <c r="AN19" s="54" t="s">
        <v>1827</v>
      </c>
      <c r="AO19" s="54" t="s">
        <v>265</v>
      </c>
      <c r="AP19" s="54">
        <v>0</v>
      </c>
    </row>
    <row r="20" spans="1:42" x14ac:dyDescent="0.25">
      <c r="B20" s="43" t="s">
        <v>55</v>
      </c>
      <c r="D20" s="25" t="s">
        <v>164</v>
      </c>
      <c r="N20" s="43">
        <v>90</v>
      </c>
      <c r="P20" s="3" t="s">
        <v>289</v>
      </c>
      <c r="Q20" s="45"/>
      <c r="T20" s="3"/>
      <c r="U20" s="72" t="s">
        <v>1552</v>
      </c>
      <c r="V20" s="54">
        <v>26.8</v>
      </c>
      <c r="W20" s="54">
        <v>1500</v>
      </c>
      <c r="Y20" s="72" t="s">
        <v>1553</v>
      </c>
      <c r="Z20" s="54">
        <v>23.3</v>
      </c>
      <c r="AA20" s="76">
        <v>250</v>
      </c>
      <c r="AC20" s="72" t="s">
        <v>1554</v>
      </c>
      <c r="AD20" s="54">
        <v>23.3</v>
      </c>
      <c r="AE20" s="76">
        <v>250</v>
      </c>
      <c r="AJ20" s="72" t="str">
        <f t="shared" si="0"/>
        <v>SUNO-260</v>
      </c>
      <c r="AK20" s="54" t="s">
        <v>269</v>
      </c>
      <c r="AL20" s="54">
        <v>260</v>
      </c>
      <c r="AM20" s="54">
        <f t="shared" si="1"/>
        <v>26</v>
      </c>
      <c r="AN20" s="54" t="s">
        <v>1827</v>
      </c>
      <c r="AO20" s="54" t="s">
        <v>265</v>
      </c>
      <c r="AP20" s="54">
        <v>0</v>
      </c>
    </row>
    <row r="21" spans="1:42" x14ac:dyDescent="0.25">
      <c r="B21" s="43" t="s">
        <v>56</v>
      </c>
      <c r="D21" s="25" t="s">
        <v>165</v>
      </c>
      <c r="N21" s="43">
        <v>100</v>
      </c>
      <c r="P21" s="3" t="s">
        <v>290</v>
      </c>
      <c r="Q21" s="45"/>
      <c r="T21" s="3"/>
      <c r="U21" s="72" t="s">
        <v>1555</v>
      </c>
      <c r="V21" s="54">
        <v>29.6</v>
      </c>
      <c r="W21" s="54">
        <v>1500</v>
      </c>
      <c r="Y21" s="72" t="s">
        <v>1556</v>
      </c>
      <c r="Z21" s="54">
        <v>25.7</v>
      </c>
      <c r="AA21" s="76">
        <v>250</v>
      </c>
      <c r="AC21" s="72" t="s">
        <v>1557</v>
      </c>
      <c r="AD21" s="54">
        <v>25.7</v>
      </c>
      <c r="AE21" s="76">
        <v>250</v>
      </c>
      <c r="AJ21" s="72" t="str">
        <f t="shared" si="0"/>
        <v>SUNO-280</v>
      </c>
      <c r="AK21" s="54" t="s">
        <v>269</v>
      </c>
      <c r="AL21" s="54">
        <v>280</v>
      </c>
      <c r="AM21" s="54">
        <f t="shared" si="1"/>
        <v>28</v>
      </c>
      <c r="AN21" s="54" t="s">
        <v>1827</v>
      </c>
      <c r="AO21" s="54" t="s">
        <v>265</v>
      </c>
      <c r="AP21" s="54">
        <v>0</v>
      </c>
    </row>
    <row r="22" spans="1:42" x14ac:dyDescent="0.25">
      <c r="B22" s="43" t="s">
        <v>57</v>
      </c>
      <c r="D22" s="25" t="s">
        <v>166</v>
      </c>
      <c r="N22" s="43">
        <v>110</v>
      </c>
      <c r="P22" s="3" t="s">
        <v>291</v>
      </c>
      <c r="Q22" s="45"/>
      <c r="T22" s="3"/>
      <c r="U22" s="72" t="s">
        <v>1558</v>
      </c>
      <c r="V22" s="54">
        <v>33.200000000000003</v>
      </c>
      <c r="W22" s="54">
        <v>1500</v>
      </c>
      <c r="Y22" s="72" t="s">
        <v>1559</v>
      </c>
      <c r="Z22" s="54">
        <v>30.8</v>
      </c>
      <c r="AA22" s="76">
        <v>250</v>
      </c>
      <c r="AC22" s="72" t="s">
        <v>1560</v>
      </c>
      <c r="AD22" s="54">
        <v>30.8</v>
      </c>
      <c r="AE22" s="76">
        <v>250</v>
      </c>
      <c r="AJ22" s="72" t="str">
        <f t="shared" si="0"/>
        <v>SUNO-300</v>
      </c>
      <c r="AK22" s="54" t="s">
        <v>269</v>
      </c>
      <c r="AL22" s="54">
        <v>300</v>
      </c>
      <c r="AM22" s="54">
        <f t="shared" si="1"/>
        <v>30</v>
      </c>
      <c r="AN22" s="54" t="s">
        <v>1827</v>
      </c>
      <c r="AO22" s="54" t="s">
        <v>265</v>
      </c>
      <c r="AP22" s="54">
        <v>0</v>
      </c>
    </row>
    <row r="23" spans="1:42" s="4" customFormat="1" x14ac:dyDescent="0.25">
      <c r="A23" s="25"/>
      <c r="B23" s="43" t="s">
        <v>58</v>
      </c>
      <c r="C23" s="25"/>
      <c r="D23" s="25" t="s">
        <v>167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292</v>
      </c>
      <c r="Q23" s="43"/>
      <c r="T23" s="3"/>
      <c r="U23" s="72" t="s">
        <v>1561</v>
      </c>
      <c r="V23" s="54">
        <v>39.200000000000003</v>
      </c>
      <c r="W23" s="54">
        <v>1500</v>
      </c>
      <c r="X23" s="43"/>
      <c r="Y23" s="72" t="s">
        <v>1562</v>
      </c>
      <c r="Z23" s="54">
        <v>36.1</v>
      </c>
      <c r="AA23" s="76">
        <v>250</v>
      </c>
      <c r="AB23" s="43"/>
      <c r="AC23" s="72" t="s">
        <v>1563</v>
      </c>
      <c r="AD23" s="54">
        <v>36.1</v>
      </c>
      <c r="AE23" s="76">
        <v>250</v>
      </c>
      <c r="AJ23" s="72" t="str">
        <f t="shared" si="0"/>
        <v>SUNO-320</v>
      </c>
      <c r="AK23" s="54" t="s">
        <v>269</v>
      </c>
      <c r="AL23" s="54">
        <v>320</v>
      </c>
      <c r="AM23" s="54">
        <f t="shared" si="1"/>
        <v>32</v>
      </c>
      <c r="AN23" s="54" t="s">
        <v>1827</v>
      </c>
      <c r="AO23" s="54" t="s">
        <v>265</v>
      </c>
      <c r="AP23" s="54">
        <v>0</v>
      </c>
    </row>
    <row r="24" spans="1:42" s="4" customFormat="1" x14ac:dyDescent="0.25">
      <c r="A24" s="25"/>
      <c r="B24" s="43" t="s">
        <v>59</v>
      </c>
      <c r="C24" s="25"/>
      <c r="D24" s="25" t="s">
        <v>168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293</v>
      </c>
      <c r="Q24" s="43"/>
      <c r="T24" s="3"/>
      <c r="U24" s="72" t="s">
        <v>1564</v>
      </c>
      <c r="V24" s="54">
        <v>44.2</v>
      </c>
      <c r="W24" s="54">
        <v>1500</v>
      </c>
      <c r="X24" s="43"/>
      <c r="Y24" s="72" t="s">
        <v>1565</v>
      </c>
      <c r="Z24" s="54">
        <v>41.5</v>
      </c>
      <c r="AA24" s="76">
        <v>250</v>
      </c>
      <c r="AB24" s="43"/>
      <c r="AC24" s="72" t="s">
        <v>1566</v>
      </c>
      <c r="AD24" s="54">
        <v>41.5</v>
      </c>
      <c r="AE24" s="76">
        <v>250</v>
      </c>
      <c r="AJ24" s="72" t="str">
        <f t="shared" si="0"/>
        <v>SUNO-340</v>
      </c>
      <c r="AK24" s="54" t="s">
        <v>269</v>
      </c>
      <c r="AL24" s="54">
        <v>340</v>
      </c>
      <c r="AM24" s="54">
        <f t="shared" si="1"/>
        <v>34</v>
      </c>
      <c r="AN24" s="54" t="s">
        <v>1827</v>
      </c>
      <c r="AO24" s="54" t="s">
        <v>265</v>
      </c>
      <c r="AP24" s="54">
        <v>0</v>
      </c>
    </row>
    <row r="25" spans="1:42" s="4" customFormat="1" x14ac:dyDescent="0.25">
      <c r="A25" s="25"/>
      <c r="B25" s="43" t="s">
        <v>60</v>
      </c>
      <c r="C25" s="25"/>
      <c r="D25" s="25" t="s">
        <v>169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294</v>
      </c>
      <c r="Q25" s="43"/>
      <c r="T25" s="3"/>
      <c r="U25" s="72" t="s">
        <v>1567</v>
      </c>
      <c r="V25" s="54">
        <v>48.9</v>
      </c>
      <c r="W25" s="54">
        <v>1500</v>
      </c>
      <c r="X25" s="43"/>
      <c r="Y25" s="72" t="s">
        <v>1568</v>
      </c>
      <c r="Z25" s="54">
        <v>50.9</v>
      </c>
      <c r="AA25" s="76">
        <v>250</v>
      </c>
      <c r="AB25" s="43"/>
      <c r="AC25" s="72" t="s">
        <v>1569</v>
      </c>
      <c r="AD25" s="54">
        <v>50.9</v>
      </c>
      <c r="AE25" s="76">
        <v>250</v>
      </c>
      <c r="AJ25" s="72" t="str">
        <f t="shared" si="0"/>
        <v>SUNO-360</v>
      </c>
      <c r="AK25" s="54" t="s">
        <v>269</v>
      </c>
      <c r="AL25" s="54">
        <v>360</v>
      </c>
      <c r="AM25" s="54">
        <f t="shared" si="1"/>
        <v>36</v>
      </c>
      <c r="AN25" s="54" t="s">
        <v>1827</v>
      </c>
      <c r="AO25" s="54" t="s">
        <v>265</v>
      </c>
      <c r="AP25" s="54">
        <v>0</v>
      </c>
    </row>
    <row r="26" spans="1:42" s="4" customFormat="1" ht="15.75" thickBot="1" x14ac:dyDescent="0.3">
      <c r="A26" s="25"/>
      <c r="B26" s="43" t="s">
        <v>61</v>
      </c>
      <c r="C26" s="25"/>
      <c r="D26" s="25" t="s">
        <v>170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295</v>
      </c>
      <c r="T26" s="3"/>
      <c r="U26" s="79" t="s">
        <v>1570</v>
      </c>
      <c r="V26" s="77">
        <v>52.6</v>
      </c>
      <c r="W26" s="77">
        <v>1500</v>
      </c>
      <c r="X26" s="43"/>
      <c r="Y26" s="79" t="s">
        <v>1571</v>
      </c>
      <c r="Z26" s="77">
        <v>57.6</v>
      </c>
      <c r="AA26" s="77">
        <v>250</v>
      </c>
      <c r="AB26" s="43"/>
      <c r="AC26" s="79" t="s">
        <v>1572</v>
      </c>
      <c r="AD26" s="77">
        <v>57.6</v>
      </c>
      <c r="AE26" s="77">
        <v>250</v>
      </c>
      <c r="AJ26" s="72" t="str">
        <f t="shared" si="0"/>
        <v>SUNO-380</v>
      </c>
      <c r="AK26" s="54" t="s">
        <v>269</v>
      </c>
      <c r="AL26" s="54">
        <v>380</v>
      </c>
      <c r="AM26" s="54">
        <f t="shared" si="1"/>
        <v>38</v>
      </c>
      <c r="AN26" s="54" t="s">
        <v>1827</v>
      </c>
      <c r="AO26" s="54" t="s">
        <v>265</v>
      </c>
      <c r="AP26" s="54">
        <v>0</v>
      </c>
    </row>
    <row r="27" spans="1:42" s="4" customFormat="1" x14ac:dyDescent="0.25">
      <c r="A27" s="25"/>
      <c r="B27" s="43" t="s">
        <v>62</v>
      </c>
      <c r="C27" s="25"/>
      <c r="D27" s="25" t="s">
        <v>171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296</v>
      </c>
      <c r="T27" s="3"/>
      <c r="U27" s="80" t="s">
        <v>1064</v>
      </c>
      <c r="V27" s="76">
        <v>10.199999999999999</v>
      </c>
      <c r="W27" s="76">
        <v>100</v>
      </c>
      <c r="X27" s="43"/>
      <c r="Y27" s="80" t="s">
        <v>1097</v>
      </c>
      <c r="Z27" s="76">
        <v>9</v>
      </c>
      <c r="AA27" s="76">
        <v>250</v>
      </c>
      <c r="AB27" s="43"/>
      <c r="AC27" s="80" t="s">
        <v>1119</v>
      </c>
      <c r="AD27" s="76">
        <v>8</v>
      </c>
      <c r="AE27" s="76">
        <v>250</v>
      </c>
      <c r="AJ27" s="72" t="str">
        <f t="shared" si="0"/>
        <v>SUNO-400</v>
      </c>
      <c r="AK27" s="54" t="s">
        <v>269</v>
      </c>
      <c r="AL27" s="54">
        <v>400</v>
      </c>
      <c r="AM27" s="54">
        <f t="shared" si="1"/>
        <v>40</v>
      </c>
      <c r="AN27" s="54" t="s">
        <v>1827</v>
      </c>
      <c r="AO27" s="54" t="s">
        <v>265</v>
      </c>
      <c r="AP27" s="54">
        <v>0</v>
      </c>
    </row>
    <row r="28" spans="1:42" s="4" customFormat="1" x14ac:dyDescent="0.25">
      <c r="A28" s="25"/>
      <c r="B28" s="43" t="s">
        <v>63</v>
      </c>
      <c r="C28" s="25"/>
      <c r="D28" s="25" t="s">
        <v>172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297</v>
      </c>
      <c r="T28" s="3"/>
      <c r="U28" s="72" t="s">
        <v>1065</v>
      </c>
      <c r="V28" s="54">
        <v>12.3</v>
      </c>
      <c r="W28" s="54">
        <v>100</v>
      </c>
      <c r="X28" s="43"/>
      <c r="Y28" s="72" t="s">
        <v>1098</v>
      </c>
      <c r="Z28" s="54">
        <v>10.8</v>
      </c>
      <c r="AA28" s="76">
        <v>250</v>
      </c>
      <c r="AB28" s="43"/>
      <c r="AC28" s="72" t="s">
        <v>1120</v>
      </c>
      <c r="AD28" s="54">
        <v>9.6</v>
      </c>
      <c r="AE28" s="76">
        <v>250</v>
      </c>
      <c r="AJ28" s="72" t="str">
        <f t="shared" si="0"/>
        <v>SUNO-420</v>
      </c>
      <c r="AK28" s="54" t="s">
        <v>269</v>
      </c>
      <c r="AL28" s="54">
        <v>420</v>
      </c>
      <c r="AM28" s="54">
        <f t="shared" si="1"/>
        <v>42</v>
      </c>
      <c r="AN28" s="54" t="s">
        <v>1827</v>
      </c>
      <c r="AO28" s="54" t="s">
        <v>265</v>
      </c>
      <c r="AP28" s="54">
        <v>0</v>
      </c>
    </row>
    <row r="29" spans="1:42" s="4" customFormat="1" x14ac:dyDescent="0.25">
      <c r="A29" s="25"/>
      <c r="B29" s="43" t="s">
        <v>64</v>
      </c>
      <c r="C29" s="25"/>
      <c r="D29" s="25" t="s">
        <v>173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298</v>
      </c>
      <c r="T29" s="3"/>
      <c r="U29" s="72" t="s">
        <v>1066</v>
      </c>
      <c r="V29" s="54">
        <v>14.2</v>
      </c>
      <c r="W29" s="54">
        <v>100</v>
      </c>
      <c r="X29" s="43"/>
      <c r="Y29" s="72" t="s">
        <v>1099</v>
      </c>
      <c r="Z29" s="54">
        <v>12.6</v>
      </c>
      <c r="AA29" s="76">
        <v>250</v>
      </c>
      <c r="AB29" s="43"/>
      <c r="AC29" s="72" t="s">
        <v>1121</v>
      </c>
      <c r="AD29" s="54">
        <v>11.2</v>
      </c>
      <c r="AE29" s="76">
        <v>250</v>
      </c>
      <c r="AJ29" s="72" t="str">
        <f t="shared" si="0"/>
        <v>SUNO-440</v>
      </c>
      <c r="AK29" s="54" t="s">
        <v>269</v>
      </c>
      <c r="AL29" s="54">
        <v>440</v>
      </c>
      <c r="AM29" s="54">
        <f t="shared" si="1"/>
        <v>44</v>
      </c>
      <c r="AN29" s="54" t="s">
        <v>1827</v>
      </c>
      <c r="AO29" s="54" t="s">
        <v>265</v>
      </c>
      <c r="AP29" s="54">
        <v>0</v>
      </c>
    </row>
    <row r="30" spans="1:42" x14ac:dyDescent="0.25">
      <c r="B30" s="43" t="s">
        <v>65</v>
      </c>
      <c r="D30" s="25" t="s">
        <v>174</v>
      </c>
      <c r="N30" s="43">
        <v>190</v>
      </c>
      <c r="P30" s="3" t="s">
        <v>299</v>
      </c>
      <c r="T30" s="3"/>
      <c r="U30" s="72" t="s">
        <v>1067</v>
      </c>
      <c r="V30" s="54">
        <v>16</v>
      </c>
      <c r="W30" s="54">
        <v>100</v>
      </c>
      <c r="Y30" s="72" t="s">
        <v>1100</v>
      </c>
      <c r="Z30" s="54">
        <v>14.4</v>
      </c>
      <c r="AA30" s="76">
        <v>250</v>
      </c>
      <c r="AB30" s="43"/>
      <c r="AC30" s="72" t="s">
        <v>1122</v>
      </c>
      <c r="AD30" s="54">
        <v>12.8</v>
      </c>
      <c r="AE30" s="76">
        <v>250</v>
      </c>
      <c r="AJ30" s="72" t="str">
        <f t="shared" si="0"/>
        <v>SUNO-460</v>
      </c>
      <c r="AK30" s="54" t="s">
        <v>269</v>
      </c>
      <c r="AL30" s="54">
        <v>460</v>
      </c>
      <c r="AM30" s="54">
        <f t="shared" si="1"/>
        <v>46</v>
      </c>
      <c r="AN30" s="54" t="s">
        <v>1827</v>
      </c>
      <c r="AO30" s="54" t="s">
        <v>265</v>
      </c>
      <c r="AP30" s="54">
        <v>0</v>
      </c>
    </row>
    <row r="31" spans="1:42" x14ac:dyDescent="0.25">
      <c r="B31" s="43" t="s">
        <v>66</v>
      </c>
      <c r="D31" s="25" t="s">
        <v>175</v>
      </c>
      <c r="N31" s="43">
        <v>200</v>
      </c>
      <c r="P31" s="3" t="s">
        <v>300</v>
      </c>
      <c r="T31" s="3"/>
      <c r="U31" s="72" t="s">
        <v>1068</v>
      </c>
      <c r="V31" s="54">
        <v>17.899999999999999</v>
      </c>
      <c r="W31" s="54">
        <v>100</v>
      </c>
      <c r="Y31" s="72" t="s">
        <v>1101</v>
      </c>
      <c r="Z31" s="54">
        <v>16.2</v>
      </c>
      <c r="AA31" s="76">
        <v>250</v>
      </c>
      <c r="AB31" s="43"/>
      <c r="AC31" s="72" t="s">
        <v>1123</v>
      </c>
      <c r="AD31" s="54">
        <v>16.2</v>
      </c>
      <c r="AE31" s="76">
        <v>250</v>
      </c>
      <c r="AJ31" s="72" t="str">
        <f t="shared" si="0"/>
        <v>SUNO-480</v>
      </c>
      <c r="AK31" s="54" t="s">
        <v>269</v>
      </c>
      <c r="AL31" s="54">
        <v>480</v>
      </c>
      <c r="AM31" s="54">
        <f t="shared" si="1"/>
        <v>48</v>
      </c>
      <c r="AN31" s="54" t="s">
        <v>1827</v>
      </c>
      <c r="AO31" s="54" t="s">
        <v>265</v>
      </c>
      <c r="AP31" s="54">
        <v>0</v>
      </c>
    </row>
    <row r="32" spans="1:42" x14ac:dyDescent="0.25">
      <c r="B32" s="43" t="s">
        <v>67</v>
      </c>
      <c r="D32" s="25" t="s">
        <v>176</v>
      </c>
      <c r="N32" s="43">
        <v>210</v>
      </c>
      <c r="P32" s="3" t="s">
        <v>301</v>
      </c>
      <c r="T32" s="3"/>
      <c r="U32" s="72" t="s">
        <v>1069</v>
      </c>
      <c r="V32" s="54">
        <v>19.8</v>
      </c>
      <c r="W32" s="54">
        <v>100</v>
      </c>
      <c r="Y32" s="72" t="s">
        <v>1102</v>
      </c>
      <c r="Z32" s="54">
        <v>18</v>
      </c>
      <c r="AA32" s="76">
        <v>250</v>
      </c>
      <c r="AB32" s="43"/>
      <c r="AC32" s="72" t="s">
        <v>1124</v>
      </c>
      <c r="AD32" s="54">
        <v>18</v>
      </c>
      <c r="AE32" s="76">
        <v>250</v>
      </c>
      <c r="AJ32" s="72" t="str">
        <f t="shared" si="0"/>
        <v>SUNO-500</v>
      </c>
      <c r="AK32" s="54" t="s">
        <v>269</v>
      </c>
      <c r="AL32" s="54">
        <v>500</v>
      </c>
      <c r="AM32" s="54">
        <f t="shared" si="1"/>
        <v>50</v>
      </c>
      <c r="AN32" s="54" t="s">
        <v>1827</v>
      </c>
      <c r="AO32" s="54" t="s">
        <v>265</v>
      </c>
      <c r="AP32" s="54">
        <v>0</v>
      </c>
    </row>
    <row r="33" spans="2:42" x14ac:dyDescent="0.25">
      <c r="B33" s="43" t="s">
        <v>68</v>
      </c>
      <c r="D33" s="25" t="s">
        <v>177</v>
      </c>
      <c r="N33" s="43">
        <v>220</v>
      </c>
      <c r="P33" s="3" t="s">
        <v>302</v>
      </c>
      <c r="T33" s="3"/>
      <c r="U33" s="72" t="s">
        <v>1070</v>
      </c>
      <c r="V33" s="54">
        <v>22.1</v>
      </c>
      <c r="W33" s="54">
        <v>100</v>
      </c>
      <c r="Y33" s="72" t="s">
        <v>1103</v>
      </c>
      <c r="Z33" s="54">
        <v>22</v>
      </c>
      <c r="AA33" s="76">
        <v>250</v>
      </c>
      <c r="AB33" s="43"/>
      <c r="AC33" s="72" t="s">
        <v>1125</v>
      </c>
      <c r="AD33" s="54">
        <v>22</v>
      </c>
      <c r="AE33" s="76">
        <v>250</v>
      </c>
      <c r="AJ33" s="72" t="str">
        <f t="shared" si="0"/>
        <v>SUNO-510</v>
      </c>
      <c r="AK33" s="54" t="s">
        <v>269</v>
      </c>
      <c r="AL33" s="54">
        <v>510</v>
      </c>
      <c r="AM33" s="54">
        <f t="shared" si="1"/>
        <v>51</v>
      </c>
      <c r="AN33" s="54" t="s">
        <v>1827</v>
      </c>
      <c r="AO33" s="54" t="s">
        <v>265</v>
      </c>
      <c r="AP33" s="54">
        <v>0</v>
      </c>
    </row>
    <row r="34" spans="2:42" x14ac:dyDescent="0.25">
      <c r="B34" s="43" t="s">
        <v>69</v>
      </c>
      <c r="D34" s="25" t="s">
        <v>178</v>
      </c>
      <c r="N34" s="43">
        <v>230</v>
      </c>
      <c r="P34" s="3" t="s">
        <v>303</v>
      </c>
      <c r="T34" s="3"/>
      <c r="U34" s="72" t="s">
        <v>1071</v>
      </c>
      <c r="V34" s="54">
        <v>26.1</v>
      </c>
      <c r="W34" s="54">
        <v>100</v>
      </c>
      <c r="Y34" s="72" t="s">
        <v>1104</v>
      </c>
      <c r="Z34" s="54">
        <v>26</v>
      </c>
      <c r="AA34" s="76">
        <v>250</v>
      </c>
      <c r="AB34" s="43"/>
      <c r="AC34" s="72" t="s">
        <v>1126</v>
      </c>
      <c r="AD34" s="54">
        <v>26</v>
      </c>
      <c r="AE34" s="76">
        <v>250</v>
      </c>
      <c r="AJ34" s="72" t="str">
        <f t="shared" si="0"/>
        <v>SUNO-520</v>
      </c>
      <c r="AK34" s="54" t="s">
        <v>269</v>
      </c>
      <c r="AL34" s="54">
        <v>520</v>
      </c>
      <c r="AM34" s="54">
        <f t="shared" si="1"/>
        <v>52</v>
      </c>
      <c r="AN34" s="54" t="s">
        <v>1827</v>
      </c>
      <c r="AO34" s="54" t="s">
        <v>265</v>
      </c>
      <c r="AP34" s="54">
        <v>0</v>
      </c>
    </row>
    <row r="35" spans="2:42" x14ac:dyDescent="0.25">
      <c r="B35" s="43" t="s">
        <v>70</v>
      </c>
      <c r="D35" s="25" t="s">
        <v>179</v>
      </c>
      <c r="N35" s="43">
        <v>240</v>
      </c>
      <c r="P35" s="3" t="s">
        <v>304</v>
      </c>
      <c r="T35" s="3"/>
      <c r="U35" s="72" t="s">
        <v>1072</v>
      </c>
      <c r="V35" s="54">
        <v>29.6</v>
      </c>
      <c r="W35" s="54">
        <v>100</v>
      </c>
      <c r="Y35" s="72" t="s">
        <v>1105</v>
      </c>
      <c r="Z35" s="54">
        <v>30</v>
      </c>
      <c r="AA35" s="76">
        <v>250</v>
      </c>
      <c r="AB35" s="43"/>
      <c r="AC35" s="72" t="s">
        <v>1127</v>
      </c>
      <c r="AD35" s="54">
        <v>30</v>
      </c>
      <c r="AE35" s="76">
        <v>250</v>
      </c>
      <c r="AJ35" s="72" t="str">
        <f t="shared" si="0"/>
        <v>SUNO-530</v>
      </c>
      <c r="AK35" s="54" t="s">
        <v>269</v>
      </c>
      <c r="AL35" s="54">
        <v>530</v>
      </c>
      <c r="AM35" s="54">
        <f t="shared" si="1"/>
        <v>53</v>
      </c>
      <c r="AN35" s="54" t="s">
        <v>1827</v>
      </c>
      <c r="AO35" s="54" t="s">
        <v>265</v>
      </c>
      <c r="AP35" s="54">
        <v>0</v>
      </c>
    </row>
    <row r="36" spans="2:42" x14ac:dyDescent="0.25">
      <c r="B36" s="43" t="s">
        <v>71</v>
      </c>
      <c r="D36" s="25" t="s">
        <v>180</v>
      </c>
      <c r="N36" s="43">
        <v>250</v>
      </c>
      <c r="P36" s="3" t="s">
        <v>305</v>
      </c>
      <c r="T36" s="3"/>
      <c r="U36" s="72" t="s">
        <v>1073</v>
      </c>
      <c r="V36" s="54">
        <v>32.9</v>
      </c>
      <c r="W36" s="54">
        <v>100</v>
      </c>
      <c r="Y36" s="72" t="s">
        <v>1106</v>
      </c>
      <c r="Z36" s="54">
        <v>37.4</v>
      </c>
      <c r="AA36" s="76">
        <v>250</v>
      </c>
      <c r="AB36" s="43"/>
      <c r="AC36" s="72" t="s">
        <v>1128</v>
      </c>
      <c r="AD36" s="54">
        <v>37.4</v>
      </c>
      <c r="AE36" s="76">
        <v>250</v>
      </c>
      <c r="AJ36" s="72" t="str">
        <f t="shared" si="0"/>
        <v>SUNO-540</v>
      </c>
      <c r="AK36" s="54" t="s">
        <v>269</v>
      </c>
      <c r="AL36" s="54">
        <v>540</v>
      </c>
      <c r="AM36" s="54">
        <f t="shared" si="1"/>
        <v>54</v>
      </c>
      <c r="AN36" s="54" t="s">
        <v>1827</v>
      </c>
      <c r="AO36" s="54" t="s">
        <v>265</v>
      </c>
      <c r="AP36" s="54">
        <v>0</v>
      </c>
    </row>
    <row r="37" spans="2:42" ht="15.75" thickBot="1" x14ac:dyDescent="0.3">
      <c r="B37" s="43" t="s">
        <v>72</v>
      </c>
      <c r="D37" s="25" t="s">
        <v>181</v>
      </c>
      <c r="N37" s="43">
        <v>260</v>
      </c>
      <c r="P37" s="3" t="s">
        <v>306</v>
      </c>
      <c r="T37" s="3"/>
      <c r="U37" s="79" t="s">
        <v>1074</v>
      </c>
      <c r="V37" s="77">
        <v>36.299999999999997</v>
      </c>
      <c r="W37" s="77">
        <v>100</v>
      </c>
      <c r="Y37" s="79" t="s">
        <v>1107</v>
      </c>
      <c r="Z37" s="77">
        <v>44</v>
      </c>
      <c r="AA37" s="77">
        <v>250</v>
      </c>
      <c r="AB37" s="43"/>
      <c r="AC37" s="79" t="s">
        <v>1129</v>
      </c>
      <c r="AD37" s="77">
        <v>44</v>
      </c>
      <c r="AE37" s="77">
        <v>250</v>
      </c>
      <c r="AJ37" s="72" t="str">
        <f t="shared" si="0"/>
        <v>SUNO-550</v>
      </c>
      <c r="AK37" s="54" t="s">
        <v>269</v>
      </c>
      <c r="AL37" s="54">
        <v>550</v>
      </c>
      <c r="AM37" s="54">
        <f t="shared" si="1"/>
        <v>55</v>
      </c>
      <c r="AN37" s="54" t="s">
        <v>1827</v>
      </c>
      <c r="AO37" s="54" t="s">
        <v>265</v>
      </c>
      <c r="AP37" s="54">
        <v>0</v>
      </c>
    </row>
    <row r="38" spans="2:42" x14ac:dyDescent="0.25">
      <c r="B38" s="43" t="s">
        <v>73</v>
      </c>
      <c r="D38" s="25" t="s">
        <v>182</v>
      </c>
      <c r="N38" s="43">
        <v>270</v>
      </c>
      <c r="P38" s="3" t="s">
        <v>307</v>
      </c>
      <c r="T38" s="3"/>
      <c r="U38" s="72" t="s">
        <v>1075</v>
      </c>
      <c r="V38" s="54">
        <v>20.399999999999999</v>
      </c>
      <c r="W38" s="54">
        <v>1500</v>
      </c>
      <c r="Y38" s="72" t="s">
        <v>1108</v>
      </c>
      <c r="Z38" s="54">
        <v>10</v>
      </c>
      <c r="AA38" s="54">
        <v>250</v>
      </c>
      <c r="AB38" s="43"/>
      <c r="AC38" s="80" t="s">
        <v>1573</v>
      </c>
      <c r="AD38" s="76">
        <v>12.6</v>
      </c>
      <c r="AE38" s="76">
        <v>250</v>
      </c>
      <c r="AJ38" s="72" t="str">
        <f t="shared" si="0"/>
        <v>SUNO-560</v>
      </c>
      <c r="AK38" s="54" t="s">
        <v>269</v>
      </c>
      <c r="AL38" s="54">
        <v>560</v>
      </c>
      <c r="AM38" s="54">
        <f t="shared" si="1"/>
        <v>56</v>
      </c>
      <c r="AN38" s="54" t="s">
        <v>1827</v>
      </c>
      <c r="AO38" s="54" t="s">
        <v>265</v>
      </c>
      <c r="AP38" s="54">
        <v>0</v>
      </c>
    </row>
    <row r="39" spans="2:42" x14ac:dyDescent="0.25">
      <c r="B39" s="43" t="s">
        <v>74</v>
      </c>
      <c r="D39" s="25" t="s">
        <v>183</v>
      </c>
      <c r="N39" s="43">
        <v>280</v>
      </c>
      <c r="P39" s="3" t="s">
        <v>308</v>
      </c>
      <c r="T39" s="3"/>
      <c r="U39" s="72" t="s">
        <v>1076</v>
      </c>
      <c r="V39" s="54">
        <v>24.6</v>
      </c>
      <c r="W39" s="54">
        <v>1500</v>
      </c>
      <c r="Y39" s="72" t="s">
        <v>1109</v>
      </c>
      <c r="Z39" s="54">
        <v>12</v>
      </c>
      <c r="AA39" s="54">
        <v>250</v>
      </c>
      <c r="AB39" s="43"/>
      <c r="AC39" s="72" t="s">
        <v>1574</v>
      </c>
      <c r="AD39" s="54">
        <v>14.8</v>
      </c>
      <c r="AE39" s="76">
        <v>250</v>
      </c>
      <c r="AJ39" s="72" t="str">
        <f t="shared" si="0"/>
        <v>SUNO-570</v>
      </c>
      <c r="AK39" s="54" t="s">
        <v>269</v>
      </c>
      <c r="AL39" s="54">
        <v>570</v>
      </c>
      <c r="AM39" s="54">
        <f t="shared" si="1"/>
        <v>57</v>
      </c>
      <c r="AN39" s="54" t="s">
        <v>1827</v>
      </c>
      <c r="AO39" s="54" t="s">
        <v>265</v>
      </c>
      <c r="AP39" s="54">
        <v>0</v>
      </c>
    </row>
    <row r="40" spans="2:42" x14ac:dyDescent="0.25">
      <c r="B40" s="43" t="s">
        <v>75</v>
      </c>
      <c r="D40" s="25" t="s">
        <v>184</v>
      </c>
      <c r="N40" s="43">
        <v>290</v>
      </c>
      <c r="P40" s="3" t="s">
        <v>309</v>
      </c>
      <c r="T40" s="3"/>
      <c r="U40" s="72" t="s">
        <v>1077</v>
      </c>
      <c r="V40" s="54">
        <v>28.4</v>
      </c>
      <c r="W40" s="54">
        <v>1500</v>
      </c>
      <c r="Y40" s="72" t="s">
        <v>1110</v>
      </c>
      <c r="Z40" s="54">
        <v>14</v>
      </c>
      <c r="AA40" s="54">
        <v>250</v>
      </c>
      <c r="AB40" s="43"/>
      <c r="AC40" s="72" t="s">
        <v>1575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269</v>
      </c>
      <c r="AL40" s="54">
        <v>580</v>
      </c>
      <c r="AM40" s="54">
        <f t="shared" si="1"/>
        <v>58</v>
      </c>
      <c r="AN40" s="54" t="s">
        <v>1827</v>
      </c>
      <c r="AO40" s="54" t="s">
        <v>265</v>
      </c>
      <c r="AP40" s="54">
        <v>0</v>
      </c>
    </row>
    <row r="41" spans="2:42" x14ac:dyDescent="0.25">
      <c r="B41" s="43" t="s">
        <v>76</v>
      </c>
      <c r="D41" s="25" t="s">
        <v>185</v>
      </c>
      <c r="N41" s="43">
        <v>300</v>
      </c>
      <c r="P41" s="3" t="s">
        <v>310</v>
      </c>
      <c r="T41" s="3"/>
      <c r="U41" s="72" t="s">
        <v>1078</v>
      </c>
      <c r="V41" s="54">
        <v>32</v>
      </c>
      <c r="W41" s="54">
        <v>1500</v>
      </c>
      <c r="Y41" s="72" t="s">
        <v>1111</v>
      </c>
      <c r="Z41" s="54">
        <v>16</v>
      </c>
      <c r="AA41" s="54">
        <v>250</v>
      </c>
      <c r="AB41" s="43"/>
      <c r="AC41" s="72" t="s">
        <v>1576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269</v>
      </c>
      <c r="AL41" s="54">
        <v>590</v>
      </c>
      <c r="AM41" s="54">
        <f t="shared" si="1"/>
        <v>59</v>
      </c>
      <c r="AN41" s="54" t="s">
        <v>1827</v>
      </c>
      <c r="AO41" s="54" t="s">
        <v>265</v>
      </c>
      <c r="AP41" s="54">
        <v>0</v>
      </c>
    </row>
    <row r="42" spans="2:42" x14ac:dyDescent="0.25">
      <c r="B42" s="43" t="s">
        <v>77</v>
      </c>
      <c r="D42" s="25" t="s">
        <v>186</v>
      </c>
      <c r="N42" s="43">
        <v>310</v>
      </c>
      <c r="P42" s="3" t="s">
        <v>311</v>
      </c>
      <c r="T42" s="3"/>
      <c r="U42" s="72" t="s">
        <v>1079</v>
      </c>
      <c r="V42" s="54">
        <v>35.799999999999997</v>
      </c>
      <c r="W42" s="54">
        <v>1500</v>
      </c>
      <c r="Y42" s="72" t="s">
        <v>1112</v>
      </c>
      <c r="Z42" s="54">
        <v>25.2</v>
      </c>
      <c r="AA42" s="54">
        <v>250</v>
      </c>
      <c r="AB42" s="43"/>
      <c r="AC42" s="72" t="s">
        <v>1577</v>
      </c>
      <c r="AD42" s="54">
        <v>23.3</v>
      </c>
      <c r="AE42" s="76">
        <v>250</v>
      </c>
      <c r="AJ42" s="72" t="str">
        <f t="shared" si="0"/>
        <v>SUNO-600</v>
      </c>
      <c r="AK42" s="54" t="s">
        <v>269</v>
      </c>
      <c r="AL42" s="54">
        <v>600</v>
      </c>
      <c r="AM42" s="54">
        <f t="shared" si="1"/>
        <v>60</v>
      </c>
      <c r="AN42" s="54" t="s">
        <v>1827</v>
      </c>
      <c r="AO42" s="54" t="s">
        <v>265</v>
      </c>
      <c r="AP42" s="54">
        <v>0</v>
      </c>
    </row>
    <row r="43" spans="2:42" x14ac:dyDescent="0.25">
      <c r="B43" s="43" t="s">
        <v>78</v>
      </c>
      <c r="D43" s="25" t="s">
        <v>187</v>
      </c>
      <c r="N43" s="43">
        <v>320</v>
      </c>
      <c r="P43" s="3" t="s">
        <v>312</v>
      </c>
      <c r="T43" s="3"/>
      <c r="U43" s="72" t="s">
        <v>1080</v>
      </c>
      <c r="V43" s="54">
        <v>39.6</v>
      </c>
      <c r="W43" s="54">
        <v>1500</v>
      </c>
      <c r="Y43" s="72" t="s">
        <v>1113</v>
      </c>
      <c r="Z43" s="54">
        <v>28</v>
      </c>
      <c r="AA43" s="54">
        <v>250</v>
      </c>
      <c r="AB43" s="43"/>
      <c r="AC43" s="72" t="s">
        <v>1578</v>
      </c>
      <c r="AD43" s="54">
        <v>25.7</v>
      </c>
      <c r="AE43" s="76">
        <v>250</v>
      </c>
      <c r="AJ43" s="72" t="str">
        <f t="shared" si="0"/>
        <v>SUNO-610</v>
      </c>
      <c r="AK43" s="54" t="s">
        <v>269</v>
      </c>
      <c r="AL43" s="54">
        <v>610</v>
      </c>
      <c r="AM43" s="54">
        <f t="shared" si="1"/>
        <v>61</v>
      </c>
      <c r="AN43" s="54" t="s">
        <v>1827</v>
      </c>
      <c r="AO43" s="54" t="s">
        <v>265</v>
      </c>
      <c r="AP43" s="54">
        <v>0</v>
      </c>
    </row>
    <row r="44" spans="2:42" x14ac:dyDescent="0.25">
      <c r="B44" s="43" t="s">
        <v>79</v>
      </c>
      <c r="D44" s="25" t="s">
        <v>188</v>
      </c>
      <c r="N44" s="43">
        <v>330</v>
      </c>
      <c r="P44" s="3" t="s">
        <v>313</v>
      </c>
      <c r="T44" s="3"/>
      <c r="U44" s="72" t="s">
        <v>1081</v>
      </c>
      <c r="V44" s="54">
        <v>44.2</v>
      </c>
      <c r="W44" s="54">
        <v>1500</v>
      </c>
      <c r="Y44" s="72" t="s">
        <v>1114</v>
      </c>
      <c r="Z44" s="54">
        <v>39.6</v>
      </c>
      <c r="AA44" s="54">
        <v>250</v>
      </c>
      <c r="AB44" s="43"/>
      <c r="AC44" s="72" t="s">
        <v>1579</v>
      </c>
      <c r="AD44" s="54">
        <v>30.8</v>
      </c>
      <c r="AE44" s="76">
        <v>250</v>
      </c>
      <c r="AJ44" s="72" t="str">
        <f t="shared" si="0"/>
        <v>SUNO-620</v>
      </c>
      <c r="AK44" s="54" t="s">
        <v>269</v>
      </c>
      <c r="AL44" s="54">
        <v>620</v>
      </c>
      <c r="AM44" s="54">
        <f t="shared" si="1"/>
        <v>62</v>
      </c>
      <c r="AN44" s="54" t="s">
        <v>1827</v>
      </c>
      <c r="AO44" s="54" t="s">
        <v>265</v>
      </c>
      <c r="AP44" s="54">
        <v>0</v>
      </c>
    </row>
    <row r="45" spans="2:42" x14ac:dyDescent="0.25">
      <c r="B45" s="43" t="s">
        <v>80</v>
      </c>
      <c r="D45" s="25" t="s">
        <v>189</v>
      </c>
      <c r="N45" s="43">
        <v>340</v>
      </c>
      <c r="P45" s="3" t="s">
        <v>314</v>
      </c>
      <c r="T45" s="3"/>
      <c r="U45" s="72" t="s">
        <v>1082</v>
      </c>
      <c r="V45" s="54">
        <v>52.2</v>
      </c>
      <c r="W45" s="54">
        <v>1500</v>
      </c>
      <c r="Y45" s="72" t="s">
        <v>1115</v>
      </c>
      <c r="Z45" s="54">
        <v>46.8</v>
      </c>
      <c r="AA45" s="54">
        <v>250</v>
      </c>
      <c r="AB45" s="43"/>
      <c r="AC45" s="72" t="s">
        <v>1580</v>
      </c>
      <c r="AD45" s="54">
        <v>36.1</v>
      </c>
      <c r="AE45" s="76">
        <v>250</v>
      </c>
      <c r="AJ45" s="72" t="str">
        <f t="shared" si="0"/>
        <v>SUNO-630</v>
      </c>
      <c r="AK45" s="54" t="s">
        <v>269</v>
      </c>
      <c r="AL45" s="54">
        <v>630</v>
      </c>
      <c r="AM45" s="54">
        <f t="shared" si="1"/>
        <v>63</v>
      </c>
      <c r="AN45" s="54" t="s">
        <v>1827</v>
      </c>
      <c r="AO45" s="54" t="s">
        <v>265</v>
      </c>
      <c r="AP45" s="54">
        <v>0</v>
      </c>
    </row>
    <row r="46" spans="2:42" x14ac:dyDescent="0.25">
      <c r="B46" s="43" t="s">
        <v>81</v>
      </c>
      <c r="D46" s="25" t="s">
        <v>190</v>
      </c>
      <c r="N46" s="43">
        <v>350</v>
      </c>
      <c r="P46" s="3" t="s">
        <v>315</v>
      </c>
      <c r="T46" s="3"/>
      <c r="U46" s="72" t="s">
        <v>1083</v>
      </c>
      <c r="V46" s="54">
        <v>59.2</v>
      </c>
      <c r="W46" s="54">
        <v>1500</v>
      </c>
      <c r="Y46" s="72" t="s">
        <v>1116</v>
      </c>
      <c r="Z46" s="54">
        <v>54</v>
      </c>
      <c r="AA46" s="54">
        <v>250</v>
      </c>
      <c r="AB46" s="43"/>
      <c r="AC46" s="72" t="s">
        <v>1581</v>
      </c>
      <c r="AD46" s="54">
        <v>41.5</v>
      </c>
      <c r="AE46" s="76">
        <v>250</v>
      </c>
      <c r="AJ46" s="72" t="str">
        <f t="shared" si="0"/>
        <v>SUNO-640</v>
      </c>
      <c r="AK46" s="54" t="s">
        <v>269</v>
      </c>
      <c r="AL46" s="54">
        <v>640</v>
      </c>
      <c r="AM46" s="54">
        <f t="shared" si="1"/>
        <v>64</v>
      </c>
      <c r="AN46" s="54" t="s">
        <v>1827</v>
      </c>
      <c r="AO46" s="54" t="s">
        <v>265</v>
      </c>
      <c r="AP46" s="54">
        <v>0</v>
      </c>
    </row>
    <row r="47" spans="2:42" x14ac:dyDescent="0.25">
      <c r="B47" s="43" t="s">
        <v>82</v>
      </c>
      <c r="D47" s="25" t="s">
        <v>191</v>
      </c>
      <c r="N47" s="43">
        <v>360</v>
      </c>
      <c r="P47" s="3" t="s">
        <v>316</v>
      </c>
      <c r="T47" s="3"/>
      <c r="U47" s="72" t="s">
        <v>1084</v>
      </c>
      <c r="V47" s="54">
        <v>65.900000000000006</v>
      </c>
      <c r="W47" s="54">
        <v>1500</v>
      </c>
      <c r="Y47" s="72" t="s">
        <v>1117</v>
      </c>
      <c r="Z47" s="54">
        <v>74.8</v>
      </c>
      <c r="AA47" s="54">
        <v>250</v>
      </c>
      <c r="AC47" s="72" t="s">
        <v>1582</v>
      </c>
      <c r="AD47" s="54">
        <v>50.9</v>
      </c>
      <c r="AE47" s="76">
        <v>250</v>
      </c>
      <c r="AJ47" s="72" t="str">
        <f t="shared" si="0"/>
        <v>SUNO-650</v>
      </c>
      <c r="AK47" s="54" t="s">
        <v>269</v>
      </c>
      <c r="AL47" s="54">
        <v>650</v>
      </c>
      <c r="AM47" s="54">
        <f t="shared" si="1"/>
        <v>65</v>
      </c>
      <c r="AN47" s="54" t="s">
        <v>1827</v>
      </c>
      <c r="AO47" s="54" t="s">
        <v>265</v>
      </c>
      <c r="AP47" s="54">
        <v>0</v>
      </c>
    </row>
    <row r="48" spans="2:42" ht="15.75" thickBot="1" x14ac:dyDescent="0.3">
      <c r="B48" s="43" t="s">
        <v>83</v>
      </c>
      <c r="D48" s="25" t="s">
        <v>192</v>
      </c>
      <c r="N48" s="43">
        <v>370</v>
      </c>
      <c r="P48" s="3" t="s">
        <v>317</v>
      </c>
      <c r="T48" s="3"/>
      <c r="U48" s="79" t="s">
        <v>1085</v>
      </c>
      <c r="V48" s="77">
        <v>72.599999999999994</v>
      </c>
      <c r="W48" s="77">
        <v>1500</v>
      </c>
      <c r="Y48" s="79" t="s">
        <v>1118</v>
      </c>
      <c r="Z48" s="77">
        <v>88</v>
      </c>
      <c r="AA48" s="77">
        <v>250</v>
      </c>
      <c r="AC48" s="79" t="s">
        <v>1583</v>
      </c>
      <c r="AD48" s="77">
        <v>57.6</v>
      </c>
      <c r="AE48" s="77">
        <v>250</v>
      </c>
      <c r="AJ48" s="72" t="str">
        <f t="shared" si="0"/>
        <v>SUNO-660</v>
      </c>
      <c r="AK48" s="54" t="s">
        <v>269</v>
      </c>
      <c r="AL48" s="54">
        <v>660</v>
      </c>
      <c r="AM48" s="54">
        <f t="shared" si="1"/>
        <v>66</v>
      </c>
      <c r="AN48" s="54" t="s">
        <v>1827</v>
      </c>
      <c r="AO48" s="54" t="s">
        <v>265</v>
      </c>
      <c r="AP48" s="54">
        <v>0</v>
      </c>
    </row>
    <row r="49" spans="2:42" x14ac:dyDescent="0.25">
      <c r="B49" s="43" t="s">
        <v>84</v>
      </c>
      <c r="D49" s="25" t="s">
        <v>193</v>
      </c>
      <c r="N49" s="43">
        <v>380</v>
      </c>
      <c r="P49" s="3" t="s">
        <v>318</v>
      </c>
      <c r="T49" s="3"/>
      <c r="U49" s="80" t="s">
        <v>1086</v>
      </c>
      <c r="V49" s="76">
        <v>14.2</v>
      </c>
      <c r="W49" s="76">
        <v>1500</v>
      </c>
      <c r="Y49" s="80" t="s">
        <v>1542</v>
      </c>
      <c r="Z49" s="76">
        <v>10</v>
      </c>
      <c r="AA49" s="76">
        <v>250</v>
      </c>
      <c r="AC49" s="80" t="s">
        <v>1185</v>
      </c>
      <c r="AD49" s="76">
        <v>8</v>
      </c>
      <c r="AE49" s="76">
        <v>250</v>
      </c>
      <c r="AJ49" s="72" t="str">
        <f t="shared" si="0"/>
        <v>SUNO-670</v>
      </c>
      <c r="AK49" s="54" t="s">
        <v>269</v>
      </c>
      <c r="AL49" s="54">
        <v>670</v>
      </c>
      <c r="AM49" s="54">
        <f t="shared" si="1"/>
        <v>67</v>
      </c>
      <c r="AN49" s="54" t="s">
        <v>1827</v>
      </c>
      <c r="AO49" s="54" t="s">
        <v>265</v>
      </c>
      <c r="AP49" s="54">
        <v>0</v>
      </c>
    </row>
    <row r="50" spans="2:42" x14ac:dyDescent="0.25">
      <c r="B50" s="43" t="s">
        <v>85</v>
      </c>
      <c r="D50" s="25" t="s">
        <v>194</v>
      </c>
      <c r="N50" s="43">
        <v>390</v>
      </c>
      <c r="P50" s="3" t="s">
        <v>319</v>
      </c>
      <c r="T50" s="3"/>
      <c r="U50" s="72" t="s">
        <v>1087</v>
      </c>
      <c r="V50" s="54">
        <v>17.100000000000001</v>
      </c>
      <c r="W50" s="54">
        <v>1500</v>
      </c>
      <c r="Y50" s="72" t="s">
        <v>1545</v>
      </c>
      <c r="Z50" s="54">
        <v>12</v>
      </c>
      <c r="AA50" s="54">
        <v>250</v>
      </c>
      <c r="AC50" s="72" t="s">
        <v>1186</v>
      </c>
      <c r="AD50" s="54">
        <v>9.6</v>
      </c>
      <c r="AE50" s="76">
        <v>250</v>
      </c>
      <c r="AJ50" s="72" t="str">
        <f t="shared" si="0"/>
        <v>SUNO-680</v>
      </c>
      <c r="AK50" s="54" t="s">
        <v>269</v>
      </c>
      <c r="AL50" s="54">
        <v>680</v>
      </c>
      <c r="AM50" s="54">
        <f t="shared" si="1"/>
        <v>68</v>
      </c>
      <c r="AN50" s="54" t="s">
        <v>1827</v>
      </c>
      <c r="AO50" s="54" t="s">
        <v>265</v>
      </c>
      <c r="AP50" s="54">
        <v>0</v>
      </c>
    </row>
    <row r="51" spans="2:42" x14ac:dyDescent="0.25">
      <c r="B51" s="43" t="s">
        <v>86</v>
      </c>
      <c r="D51" s="25" t="s">
        <v>195</v>
      </c>
      <c r="N51" s="43">
        <v>400</v>
      </c>
      <c r="P51" s="3" t="s">
        <v>320</v>
      </c>
      <c r="T51" s="3"/>
      <c r="U51" s="72" t="s">
        <v>1088</v>
      </c>
      <c r="V51" s="54">
        <v>19.8</v>
      </c>
      <c r="W51" s="54">
        <v>1500</v>
      </c>
      <c r="Y51" s="72" t="s">
        <v>1548</v>
      </c>
      <c r="Z51" s="54">
        <v>14</v>
      </c>
      <c r="AA51" s="54">
        <v>250</v>
      </c>
      <c r="AC51" s="72" t="s">
        <v>1187</v>
      </c>
      <c r="AD51" s="54">
        <v>11.2</v>
      </c>
      <c r="AE51" s="76">
        <v>250</v>
      </c>
      <c r="AJ51" s="72" t="str">
        <f t="shared" si="0"/>
        <v>SUNO-690</v>
      </c>
      <c r="AK51" s="54" t="s">
        <v>269</v>
      </c>
      <c r="AL51" s="54">
        <v>690</v>
      </c>
      <c r="AM51" s="54">
        <f t="shared" si="1"/>
        <v>69</v>
      </c>
      <c r="AN51" s="54" t="s">
        <v>1827</v>
      </c>
      <c r="AO51" s="54" t="s">
        <v>265</v>
      </c>
      <c r="AP51" s="54">
        <v>0</v>
      </c>
    </row>
    <row r="52" spans="2:42" x14ac:dyDescent="0.25">
      <c r="B52" s="43" t="s">
        <v>87</v>
      </c>
      <c r="D52" s="25" t="s">
        <v>196</v>
      </c>
      <c r="N52" s="43">
        <v>410</v>
      </c>
      <c r="P52" s="3" t="s">
        <v>321</v>
      </c>
      <c r="T52" s="3"/>
      <c r="U52" s="72" t="s">
        <v>1089</v>
      </c>
      <c r="V52" s="54">
        <v>22.4</v>
      </c>
      <c r="W52" s="54">
        <v>1500</v>
      </c>
      <c r="Y52" s="72" t="s">
        <v>1551</v>
      </c>
      <c r="Z52" s="54">
        <v>16</v>
      </c>
      <c r="AA52" s="54">
        <v>250</v>
      </c>
      <c r="AC52" s="72" t="s">
        <v>1188</v>
      </c>
      <c r="AD52" s="54">
        <v>12.8</v>
      </c>
      <c r="AE52" s="76">
        <v>250</v>
      </c>
      <c r="AJ52" s="72" t="str">
        <f t="shared" si="0"/>
        <v>SUNO-700</v>
      </c>
      <c r="AK52" s="54" t="s">
        <v>269</v>
      </c>
      <c r="AL52" s="54">
        <v>700</v>
      </c>
      <c r="AM52" s="54">
        <f t="shared" si="1"/>
        <v>70</v>
      </c>
      <c r="AN52" s="54" t="s">
        <v>1827</v>
      </c>
      <c r="AO52" s="54" t="s">
        <v>265</v>
      </c>
      <c r="AP52" s="54">
        <v>0</v>
      </c>
    </row>
    <row r="53" spans="2:42" x14ac:dyDescent="0.25">
      <c r="B53" s="43" t="s">
        <v>88</v>
      </c>
      <c r="D53" s="25" t="s">
        <v>197</v>
      </c>
      <c r="N53" s="43">
        <v>420</v>
      </c>
      <c r="P53" s="3" t="s">
        <v>322</v>
      </c>
      <c r="T53" s="3"/>
      <c r="U53" s="72" t="s">
        <v>1090</v>
      </c>
      <c r="V53" s="54">
        <v>25.1</v>
      </c>
      <c r="W53" s="54">
        <v>1500</v>
      </c>
      <c r="Y53" s="72" t="s">
        <v>1554</v>
      </c>
      <c r="Z53" s="54">
        <v>25.2</v>
      </c>
      <c r="AA53" s="54">
        <v>250</v>
      </c>
      <c r="AC53" s="72" t="s">
        <v>1189</v>
      </c>
      <c r="AD53" s="54">
        <v>16.2</v>
      </c>
      <c r="AE53" s="76">
        <v>250</v>
      </c>
      <c r="AJ53" s="72" t="str">
        <f t="shared" si="0"/>
        <v>SUNO-710</v>
      </c>
      <c r="AK53" s="54" t="s">
        <v>269</v>
      </c>
      <c r="AL53" s="54">
        <v>710</v>
      </c>
      <c r="AM53" s="54">
        <f t="shared" si="1"/>
        <v>71</v>
      </c>
      <c r="AN53" s="54" t="s">
        <v>1827</v>
      </c>
      <c r="AO53" s="54" t="s">
        <v>265</v>
      </c>
      <c r="AP53" s="54">
        <v>0</v>
      </c>
    </row>
    <row r="54" spans="2:42" x14ac:dyDescent="0.25">
      <c r="B54" s="43" t="s">
        <v>89</v>
      </c>
      <c r="D54" s="25" t="s">
        <v>198</v>
      </c>
      <c r="N54" s="43">
        <v>430</v>
      </c>
      <c r="P54" s="3" t="s">
        <v>323</v>
      </c>
      <c r="T54" s="3"/>
      <c r="U54" s="72" t="s">
        <v>1091</v>
      </c>
      <c r="V54" s="54">
        <v>27.8</v>
      </c>
      <c r="W54" s="54">
        <v>1500</v>
      </c>
      <c r="Y54" s="72" t="s">
        <v>1557</v>
      </c>
      <c r="Z54" s="54">
        <v>28</v>
      </c>
      <c r="AA54" s="54">
        <v>250</v>
      </c>
      <c r="AC54" s="72" t="s">
        <v>1190</v>
      </c>
      <c r="AD54" s="54">
        <v>18</v>
      </c>
      <c r="AE54" s="76">
        <v>250</v>
      </c>
      <c r="AJ54" s="72" t="str">
        <f t="shared" si="0"/>
        <v>SUNO-720</v>
      </c>
      <c r="AK54" s="54" t="s">
        <v>269</v>
      </c>
      <c r="AL54" s="54">
        <v>720</v>
      </c>
      <c r="AM54" s="54">
        <f t="shared" si="1"/>
        <v>72</v>
      </c>
      <c r="AN54" s="54" t="s">
        <v>1827</v>
      </c>
      <c r="AO54" s="54" t="s">
        <v>265</v>
      </c>
      <c r="AP54" s="54">
        <v>0</v>
      </c>
    </row>
    <row r="55" spans="2:42" x14ac:dyDescent="0.25">
      <c r="B55" s="43" t="s">
        <v>90</v>
      </c>
      <c r="D55" s="25" t="s">
        <v>199</v>
      </c>
      <c r="N55" s="43">
        <v>440</v>
      </c>
      <c r="P55" s="3" t="s">
        <v>324</v>
      </c>
      <c r="T55" s="3"/>
      <c r="U55" s="72" t="s">
        <v>1092</v>
      </c>
      <c r="V55" s="54">
        <v>33.1</v>
      </c>
      <c r="W55" s="54">
        <v>1500</v>
      </c>
      <c r="Y55" s="72" t="s">
        <v>1560</v>
      </c>
      <c r="Z55" s="54">
        <v>39.6</v>
      </c>
      <c r="AA55" s="54">
        <v>250</v>
      </c>
      <c r="AC55" s="72" t="s">
        <v>1191</v>
      </c>
      <c r="AD55" s="54">
        <v>22</v>
      </c>
      <c r="AE55" s="76">
        <v>250</v>
      </c>
      <c r="AJ55" s="72" t="str">
        <f t="shared" si="0"/>
        <v>SUNO-730</v>
      </c>
      <c r="AK55" s="54" t="s">
        <v>269</v>
      </c>
      <c r="AL55" s="54">
        <v>730</v>
      </c>
      <c r="AM55" s="54">
        <f t="shared" si="1"/>
        <v>73</v>
      </c>
      <c r="AN55" s="54" t="s">
        <v>1827</v>
      </c>
      <c r="AO55" s="54" t="s">
        <v>265</v>
      </c>
      <c r="AP55" s="54">
        <v>0</v>
      </c>
    </row>
    <row r="56" spans="2:42" x14ac:dyDescent="0.25">
      <c r="B56" s="43" t="s">
        <v>91</v>
      </c>
      <c r="D56" s="25" t="s">
        <v>200</v>
      </c>
      <c r="N56" s="43">
        <v>450</v>
      </c>
      <c r="P56" s="3" t="s">
        <v>325</v>
      </c>
      <c r="T56" s="3"/>
      <c r="U56" s="72" t="s">
        <v>1093</v>
      </c>
      <c r="V56" s="54">
        <v>39.1</v>
      </c>
      <c r="W56" s="54">
        <v>1500</v>
      </c>
      <c r="Y56" s="72" t="s">
        <v>1563</v>
      </c>
      <c r="Z56" s="54">
        <v>46.8</v>
      </c>
      <c r="AA56" s="54">
        <v>250</v>
      </c>
      <c r="AC56" s="72" t="s">
        <v>1192</v>
      </c>
      <c r="AD56" s="54">
        <v>26</v>
      </c>
      <c r="AE56" s="76">
        <v>250</v>
      </c>
      <c r="AJ56" s="72" t="str">
        <f t="shared" si="0"/>
        <v>SUNO-740</v>
      </c>
      <c r="AK56" s="54" t="s">
        <v>269</v>
      </c>
      <c r="AL56" s="54">
        <v>740</v>
      </c>
      <c r="AM56" s="54">
        <f t="shared" si="1"/>
        <v>74</v>
      </c>
      <c r="AN56" s="54" t="s">
        <v>1827</v>
      </c>
      <c r="AO56" s="54" t="s">
        <v>265</v>
      </c>
      <c r="AP56" s="54">
        <v>0</v>
      </c>
    </row>
    <row r="57" spans="2:42" x14ac:dyDescent="0.25">
      <c r="B57" s="43" t="s">
        <v>92</v>
      </c>
      <c r="D57" s="25" t="s">
        <v>201</v>
      </c>
      <c r="N57" s="43">
        <v>460</v>
      </c>
      <c r="P57" s="3" t="s">
        <v>326</v>
      </c>
      <c r="T57" s="3"/>
      <c r="U57" s="72" t="s">
        <v>1094</v>
      </c>
      <c r="V57" s="54">
        <v>44.6</v>
      </c>
      <c r="W57" s="54">
        <v>1500</v>
      </c>
      <c r="Y57" s="72" t="s">
        <v>1566</v>
      </c>
      <c r="Z57" s="54">
        <v>54</v>
      </c>
      <c r="AA57" s="54">
        <v>250</v>
      </c>
      <c r="AC57" s="72" t="s">
        <v>1193</v>
      </c>
      <c r="AD57" s="54">
        <v>30</v>
      </c>
      <c r="AE57" s="76">
        <v>250</v>
      </c>
      <c r="AJ57" s="72" t="str">
        <f t="shared" si="0"/>
        <v>SUNO-750</v>
      </c>
      <c r="AK57" s="54" t="s">
        <v>269</v>
      </c>
      <c r="AL57" s="54">
        <v>750</v>
      </c>
      <c r="AM57" s="54">
        <f t="shared" si="1"/>
        <v>75</v>
      </c>
      <c r="AN57" s="54" t="s">
        <v>1827</v>
      </c>
      <c r="AO57" s="54" t="s">
        <v>265</v>
      </c>
      <c r="AP57" s="54">
        <v>0</v>
      </c>
    </row>
    <row r="58" spans="2:42" x14ac:dyDescent="0.25">
      <c r="B58" s="43" t="s">
        <v>93</v>
      </c>
      <c r="D58" s="25" t="s">
        <v>202</v>
      </c>
      <c r="N58" s="43">
        <v>470</v>
      </c>
      <c r="P58" s="3" t="s">
        <v>327</v>
      </c>
      <c r="T58" s="3"/>
      <c r="U58" s="72" t="s">
        <v>1095</v>
      </c>
      <c r="V58" s="54">
        <v>53.3</v>
      </c>
      <c r="W58" s="54">
        <v>1500</v>
      </c>
      <c r="Y58" s="72" t="s">
        <v>1569</v>
      </c>
      <c r="Z58" s="54">
        <v>74.8</v>
      </c>
      <c r="AA58" s="54">
        <v>250</v>
      </c>
      <c r="AC58" s="72" t="s">
        <v>1194</v>
      </c>
      <c r="AD58" s="54">
        <v>37.4</v>
      </c>
      <c r="AE58" s="76">
        <v>250</v>
      </c>
      <c r="AJ58" s="72" t="str">
        <f t="shared" si="0"/>
        <v>SUNO-760</v>
      </c>
      <c r="AK58" s="54" t="s">
        <v>269</v>
      </c>
      <c r="AL58" s="54">
        <v>760</v>
      </c>
      <c r="AM58" s="54">
        <f t="shared" si="1"/>
        <v>76</v>
      </c>
      <c r="AN58" s="54" t="s">
        <v>1827</v>
      </c>
      <c r="AO58" s="54" t="s">
        <v>265</v>
      </c>
      <c r="AP58" s="54">
        <v>0</v>
      </c>
    </row>
    <row r="59" spans="2:42" ht="15.75" thickBot="1" x14ac:dyDescent="0.3">
      <c r="B59" s="43" t="s">
        <v>94</v>
      </c>
      <c r="D59" s="25" t="s">
        <v>203</v>
      </c>
      <c r="N59" s="43">
        <v>480</v>
      </c>
      <c r="P59" s="3" t="s">
        <v>328</v>
      </c>
      <c r="T59" s="3"/>
      <c r="U59" s="79" t="s">
        <v>1096</v>
      </c>
      <c r="V59" s="77">
        <v>60.3</v>
      </c>
      <c r="W59" s="77">
        <v>1500</v>
      </c>
      <c r="Y59" s="79" t="s">
        <v>1572</v>
      </c>
      <c r="Z59" s="77">
        <v>88</v>
      </c>
      <c r="AA59" s="77">
        <v>250</v>
      </c>
      <c r="AC59" s="79" t="s">
        <v>1195</v>
      </c>
      <c r="AD59" s="77">
        <v>44</v>
      </c>
      <c r="AE59" s="77">
        <v>250</v>
      </c>
      <c r="AJ59" s="72" t="str">
        <f t="shared" si="0"/>
        <v>SUNO-770</v>
      </c>
      <c r="AK59" s="54" t="s">
        <v>269</v>
      </c>
      <c r="AL59" s="54">
        <v>770</v>
      </c>
      <c r="AM59" s="54">
        <f t="shared" si="1"/>
        <v>77</v>
      </c>
      <c r="AN59" s="54" t="s">
        <v>1827</v>
      </c>
      <c r="AO59" s="54" t="s">
        <v>265</v>
      </c>
      <c r="AP59" s="54">
        <v>0</v>
      </c>
    </row>
    <row r="60" spans="2:42" x14ac:dyDescent="0.25">
      <c r="B60" s="43" t="s">
        <v>95</v>
      </c>
      <c r="D60" s="25" t="s">
        <v>204</v>
      </c>
      <c r="N60" s="43">
        <v>490</v>
      </c>
      <c r="P60" s="3" t="s">
        <v>329</v>
      </c>
      <c r="T60" s="3"/>
      <c r="U60" s="72" t="s">
        <v>1541</v>
      </c>
      <c r="V60" s="54">
        <v>14.2</v>
      </c>
      <c r="W60" s="54">
        <v>1500</v>
      </c>
      <c r="Y60" s="72" t="s">
        <v>1119</v>
      </c>
      <c r="Z60" s="54">
        <v>32</v>
      </c>
      <c r="AA60" s="54">
        <v>250</v>
      </c>
      <c r="AC60" s="80" t="s">
        <v>1584</v>
      </c>
      <c r="AD60" s="76">
        <v>12.6</v>
      </c>
      <c r="AE60" s="76">
        <v>250</v>
      </c>
      <c r="AJ60" s="72" t="str">
        <f t="shared" si="0"/>
        <v>SUNO-780</v>
      </c>
      <c r="AK60" s="54" t="s">
        <v>269</v>
      </c>
      <c r="AL60" s="54">
        <v>780</v>
      </c>
      <c r="AM60" s="54">
        <f t="shared" si="1"/>
        <v>78</v>
      </c>
      <c r="AN60" s="54" t="s">
        <v>1827</v>
      </c>
      <c r="AO60" s="54" t="s">
        <v>265</v>
      </c>
      <c r="AP60" s="54">
        <v>0</v>
      </c>
    </row>
    <row r="61" spans="2:42" x14ac:dyDescent="0.25">
      <c r="B61" s="43" t="s">
        <v>96</v>
      </c>
      <c r="D61" s="25" t="s">
        <v>205</v>
      </c>
      <c r="N61" s="43">
        <v>500</v>
      </c>
      <c r="P61" s="3" t="s">
        <v>330</v>
      </c>
      <c r="T61" s="3"/>
      <c r="U61" s="72" t="s">
        <v>1544</v>
      </c>
      <c r="V61" s="54">
        <v>17.100000000000001</v>
      </c>
      <c r="W61" s="54">
        <v>1500</v>
      </c>
      <c r="Y61" s="72" t="s">
        <v>1120</v>
      </c>
      <c r="Z61" s="54">
        <v>38.4</v>
      </c>
      <c r="AA61" s="54">
        <v>250</v>
      </c>
      <c r="AC61" s="72" t="s">
        <v>1585</v>
      </c>
      <c r="AD61" s="54">
        <v>14.8</v>
      </c>
      <c r="AE61" s="76">
        <v>250</v>
      </c>
      <c r="AJ61" s="72" t="str">
        <f t="shared" si="0"/>
        <v>SUNO-790</v>
      </c>
      <c r="AK61" s="54" t="s">
        <v>269</v>
      </c>
      <c r="AL61" s="54">
        <v>790</v>
      </c>
      <c r="AM61" s="54">
        <f t="shared" si="1"/>
        <v>79</v>
      </c>
      <c r="AN61" s="54" t="s">
        <v>1827</v>
      </c>
      <c r="AO61" s="54" t="s">
        <v>265</v>
      </c>
      <c r="AP61" s="54">
        <v>0</v>
      </c>
    </row>
    <row r="62" spans="2:42" x14ac:dyDescent="0.25">
      <c r="B62" s="43" t="s">
        <v>97</v>
      </c>
      <c r="D62" s="25" t="s">
        <v>206</v>
      </c>
      <c r="P62" s="3" t="s">
        <v>331</v>
      </c>
      <c r="T62" s="3"/>
      <c r="U62" s="72" t="s">
        <v>1547</v>
      </c>
      <c r="V62" s="54">
        <v>19.8</v>
      </c>
      <c r="W62" s="54">
        <v>1500</v>
      </c>
      <c r="Y62" s="72" t="s">
        <v>1121</v>
      </c>
      <c r="Z62" s="54">
        <v>44.8</v>
      </c>
      <c r="AA62" s="54">
        <v>250</v>
      </c>
      <c r="AC62" s="72" t="s">
        <v>1586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269</v>
      </c>
      <c r="AL62" s="54">
        <v>800</v>
      </c>
      <c r="AM62" s="54">
        <f t="shared" si="1"/>
        <v>80</v>
      </c>
      <c r="AN62" s="54" t="s">
        <v>1827</v>
      </c>
      <c r="AO62" s="54" t="s">
        <v>265</v>
      </c>
      <c r="AP62" s="54">
        <v>0</v>
      </c>
    </row>
    <row r="63" spans="2:42" x14ac:dyDescent="0.25">
      <c r="B63" s="43" t="s">
        <v>98</v>
      </c>
      <c r="D63" s="25" t="s">
        <v>207</v>
      </c>
      <c r="P63" s="3" t="s">
        <v>332</v>
      </c>
      <c r="T63" s="3"/>
      <c r="U63" s="72" t="s">
        <v>1550</v>
      </c>
      <c r="V63" s="54">
        <v>22.4</v>
      </c>
      <c r="W63" s="54">
        <v>1500</v>
      </c>
      <c r="Y63" s="72" t="s">
        <v>1122</v>
      </c>
      <c r="Z63" s="54">
        <v>51.2</v>
      </c>
      <c r="AA63" s="54">
        <v>250</v>
      </c>
      <c r="AC63" s="72" t="s">
        <v>1587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269</v>
      </c>
      <c r="AL63" s="54">
        <v>810</v>
      </c>
      <c r="AM63" s="54">
        <f t="shared" si="1"/>
        <v>81</v>
      </c>
      <c r="AN63" s="54" t="s">
        <v>1827</v>
      </c>
      <c r="AO63" s="54" t="s">
        <v>265</v>
      </c>
      <c r="AP63" s="54">
        <v>0</v>
      </c>
    </row>
    <row r="64" spans="2:42" x14ac:dyDescent="0.25">
      <c r="B64" s="43" t="s">
        <v>99</v>
      </c>
      <c r="D64" s="25" t="s">
        <v>208</v>
      </c>
      <c r="P64" s="3" t="s">
        <v>333</v>
      </c>
      <c r="T64" s="3"/>
      <c r="U64" s="72" t="s">
        <v>1553</v>
      </c>
      <c r="V64" s="54">
        <v>25.1</v>
      </c>
      <c r="W64" s="54">
        <v>1500</v>
      </c>
      <c r="Y64" s="72" t="s">
        <v>1123</v>
      </c>
      <c r="Z64" s="54">
        <v>57.6</v>
      </c>
      <c r="AA64" s="54">
        <v>250</v>
      </c>
      <c r="AC64" s="72" t="s">
        <v>1588</v>
      </c>
      <c r="AD64" s="54">
        <v>23.3</v>
      </c>
      <c r="AE64" s="76">
        <v>250</v>
      </c>
      <c r="AJ64" s="72" t="str">
        <f t="shared" si="0"/>
        <v>SUNO-820</v>
      </c>
      <c r="AK64" s="54" t="s">
        <v>269</v>
      </c>
      <c r="AL64" s="54">
        <v>820</v>
      </c>
      <c r="AM64" s="54">
        <f t="shared" si="1"/>
        <v>82</v>
      </c>
      <c r="AN64" s="54" t="s">
        <v>1827</v>
      </c>
      <c r="AO64" s="54" t="s">
        <v>265</v>
      </c>
      <c r="AP64" s="54">
        <v>0</v>
      </c>
    </row>
    <row r="65" spans="2:42" x14ac:dyDescent="0.25">
      <c r="B65" s="43" t="s">
        <v>100</v>
      </c>
      <c r="D65" s="25" t="s">
        <v>209</v>
      </c>
      <c r="P65" s="3" t="s">
        <v>334</v>
      </c>
      <c r="T65" s="3"/>
      <c r="U65" s="72" t="s">
        <v>1556</v>
      </c>
      <c r="V65" s="54">
        <v>27.8</v>
      </c>
      <c r="W65" s="54">
        <v>1500</v>
      </c>
      <c r="Y65" s="72" t="s">
        <v>1124</v>
      </c>
      <c r="Z65" s="54">
        <v>64</v>
      </c>
      <c r="AA65" s="54">
        <v>250</v>
      </c>
      <c r="AC65" s="72" t="s">
        <v>1589</v>
      </c>
      <c r="AD65" s="54">
        <v>25.7</v>
      </c>
      <c r="AE65" s="76">
        <v>250</v>
      </c>
      <c r="AJ65" s="72" t="str">
        <f t="shared" si="0"/>
        <v>SUNO-830</v>
      </c>
      <c r="AK65" s="54" t="s">
        <v>269</v>
      </c>
      <c r="AL65" s="54">
        <v>830</v>
      </c>
      <c r="AM65" s="54">
        <f t="shared" si="1"/>
        <v>83</v>
      </c>
      <c r="AN65" s="54" t="s">
        <v>1827</v>
      </c>
      <c r="AO65" s="54" t="s">
        <v>265</v>
      </c>
      <c r="AP65" s="54">
        <v>0</v>
      </c>
    </row>
    <row r="66" spans="2:42" x14ac:dyDescent="0.25">
      <c r="B66" s="43" t="s">
        <v>101</v>
      </c>
      <c r="D66" s="25" t="s">
        <v>210</v>
      </c>
      <c r="P66" s="3" t="s">
        <v>335</v>
      </c>
      <c r="T66" s="3"/>
      <c r="U66" s="72" t="s">
        <v>1559</v>
      </c>
      <c r="V66" s="54">
        <v>33.1</v>
      </c>
      <c r="W66" s="54">
        <v>1500</v>
      </c>
      <c r="Y66" s="72" t="s">
        <v>1125</v>
      </c>
      <c r="Z66" s="54">
        <v>70.400000000000006</v>
      </c>
      <c r="AA66" s="54">
        <v>250</v>
      </c>
      <c r="AC66" s="72" t="s">
        <v>1590</v>
      </c>
      <c r="AD66" s="54">
        <v>30.8</v>
      </c>
      <c r="AE66" s="76">
        <v>250</v>
      </c>
      <c r="AJ66" s="72" t="str">
        <f t="shared" si="0"/>
        <v>SUNO-840</v>
      </c>
      <c r="AK66" s="54" t="s">
        <v>269</v>
      </c>
      <c r="AL66" s="54">
        <v>840</v>
      </c>
      <c r="AM66" s="54">
        <f t="shared" si="1"/>
        <v>84</v>
      </c>
      <c r="AN66" s="54" t="s">
        <v>1827</v>
      </c>
      <c r="AO66" s="54" t="s">
        <v>265</v>
      </c>
      <c r="AP66" s="54">
        <v>0</v>
      </c>
    </row>
    <row r="67" spans="2:42" x14ac:dyDescent="0.25">
      <c r="B67" s="43" t="s">
        <v>102</v>
      </c>
      <c r="D67" s="25" t="s">
        <v>211</v>
      </c>
      <c r="P67" s="3" t="s">
        <v>336</v>
      </c>
      <c r="T67" s="3"/>
      <c r="U67" s="72" t="s">
        <v>1562</v>
      </c>
      <c r="V67" s="54">
        <v>39.1</v>
      </c>
      <c r="W67" s="54">
        <v>1500</v>
      </c>
      <c r="Y67" s="72" t="s">
        <v>1126</v>
      </c>
      <c r="Z67" s="54">
        <v>83.2</v>
      </c>
      <c r="AA67" s="54">
        <v>250</v>
      </c>
      <c r="AC67" s="72" t="s">
        <v>1591</v>
      </c>
      <c r="AD67" s="54">
        <v>36.1</v>
      </c>
      <c r="AE67" s="76">
        <v>250</v>
      </c>
      <c r="AJ67" s="72" t="str">
        <f t="shared" si="0"/>
        <v>SUNO-850</v>
      </c>
      <c r="AK67" s="54" t="s">
        <v>269</v>
      </c>
      <c r="AL67" s="54">
        <v>850</v>
      </c>
      <c r="AM67" s="54">
        <f t="shared" si="1"/>
        <v>85</v>
      </c>
      <c r="AN67" s="54" t="s">
        <v>1827</v>
      </c>
      <c r="AO67" s="54" t="s">
        <v>265</v>
      </c>
      <c r="AP67" s="54">
        <v>0</v>
      </c>
    </row>
    <row r="68" spans="2:42" x14ac:dyDescent="0.25">
      <c r="B68" s="43" t="s">
        <v>103</v>
      </c>
      <c r="D68" s="25" t="s">
        <v>212</v>
      </c>
      <c r="P68" s="3" t="s">
        <v>337</v>
      </c>
      <c r="T68" s="3"/>
      <c r="U68" s="72" t="s">
        <v>1565</v>
      </c>
      <c r="V68" s="54">
        <v>44.6</v>
      </c>
      <c r="W68" s="54">
        <v>1500</v>
      </c>
      <c r="Y68" s="72" t="s">
        <v>1127</v>
      </c>
      <c r="Z68" s="54">
        <v>96</v>
      </c>
      <c r="AA68" s="54">
        <v>250</v>
      </c>
      <c r="AC68" s="72" t="s">
        <v>1592</v>
      </c>
      <c r="AD68" s="54">
        <v>41.5</v>
      </c>
      <c r="AE68" s="76">
        <v>250</v>
      </c>
      <c r="AJ68" s="72" t="str">
        <f t="shared" si="0"/>
        <v>SUNO-860</v>
      </c>
      <c r="AK68" s="54" t="s">
        <v>269</v>
      </c>
      <c r="AL68" s="54">
        <v>860</v>
      </c>
      <c r="AM68" s="54">
        <f t="shared" si="1"/>
        <v>86</v>
      </c>
      <c r="AN68" s="54" t="s">
        <v>1827</v>
      </c>
      <c r="AO68" s="54" t="s">
        <v>265</v>
      </c>
      <c r="AP68" s="54">
        <v>0</v>
      </c>
    </row>
    <row r="69" spans="2:42" x14ac:dyDescent="0.25">
      <c r="B69" s="43" t="s">
        <v>104</v>
      </c>
      <c r="D69" s="25" t="s">
        <v>213</v>
      </c>
      <c r="P69" s="3" t="s">
        <v>338</v>
      </c>
      <c r="T69" s="3"/>
      <c r="U69" s="72" t="s">
        <v>1568</v>
      </c>
      <c r="V69" s="54">
        <v>53.3</v>
      </c>
      <c r="W69" s="54">
        <v>1500</v>
      </c>
      <c r="Y69" s="72" t="s">
        <v>1128</v>
      </c>
      <c r="Z69" s="54">
        <v>108.8</v>
      </c>
      <c r="AA69" s="54">
        <v>250</v>
      </c>
      <c r="AC69" s="72" t="s">
        <v>1593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269</v>
      </c>
      <c r="AL69" s="54">
        <v>870</v>
      </c>
      <c r="AM69" s="54">
        <f t="shared" ref="AM69:AM112" si="3">AL69/10</f>
        <v>87</v>
      </c>
      <c r="AN69" s="54" t="s">
        <v>1827</v>
      </c>
      <c r="AO69" s="54" t="s">
        <v>265</v>
      </c>
      <c r="AP69" s="54">
        <v>0</v>
      </c>
    </row>
    <row r="70" spans="2:42" ht="15.75" thickBot="1" x14ac:dyDescent="0.3">
      <c r="B70" s="43" t="s">
        <v>105</v>
      </c>
      <c r="D70" s="25" t="s">
        <v>214</v>
      </c>
      <c r="P70" s="3" t="s">
        <v>339</v>
      </c>
      <c r="T70" s="3"/>
      <c r="U70" s="79" t="s">
        <v>1571</v>
      </c>
      <c r="V70" s="77">
        <v>60.3</v>
      </c>
      <c r="W70" s="77">
        <v>1500</v>
      </c>
      <c r="Y70" s="79" t="s">
        <v>1129</v>
      </c>
      <c r="Z70" s="77">
        <v>128</v>
      </c>
      <c r="AA70" s="77">
        <v>250</v>
      </c>
      <c r="AC70" s="79" t="s">
        <v>1594</v>
      </c>
      <c r="AD70" s="77">
        <v>57.6</v>
      </c>
      <c r="AE70" s="77">
        <v>250</v>
      </c>
      <c r="AJ70" s="72" t="str">
        <f t="shared" si="2"/>
        <v>SUNO-880</v>
      </c>
      <c r="AK70" s="54" t="s">
        <v>269</v>
      </c>
      <c r="AL70" s="54">
        <v>880</v>
      </c>
      <c r="AM70" s="54">
        <f t="shared" si="3"/>
        <v>88</v>
      </c>
      <c r="AN70" s="54" t="s">
        <v>1827</v>
      </c>
      <c r="AO70" s="54" t="s">
        <v>265</v>
      </c>
      <c r="AP70" s="54">
        <v>0</v>
      </c>
    </row>
    <row r="71" spans="2:42" x14ac:dyDescent="0.25">
      <c r="B71" s="43" t="s">
        <v>106</v>
      </c>
      <c r="D71" s="25" t="s">
        <v>215</v>
      </c>
      <c r="P71" s="3" t="s">
        <v>340</v>
      </c>
      <c r="T71" s="3"/>
      <c r="U71" s="80" t="s">
        <v>1097</v>
      </c>
      <c r="V71" s="76">
        <v>14.2</v>
      </c>
      <c r="W71" s="76">
        <v>1500</v>
      </c>
      <c r="Y71" s="80" t="s">
        <v>1573</v>
      </c>
      <c r="Z71" s="76">
        <v>32</v>
      </c>
      <c r="AA71" s="76">
        <v>250</v>
      </c>
      <c r="AC71" s="80" t="s">
        <v>1196</v>
      </c>
      <c r="AD71" s="76">
        <v>8</v>
      </c>
      <c r="AE71" s="76">
        <v>250</v>
      </c>
      <c r="AJ71" s="72" t="str">
        <f t="shared" si="2"/>
        <v>SUNO-890</v>
      </c>
      <c r="AK71" s="54" t="s">
        <v>269</v>
      </c>
      <c r="AL71" s="54">
        <v>890</v>
      </c>
      <c r="AM71" s="54">
        <f t="shared" si="3"/>
        <v>89</v>
      </c>
      <c r="AN71" s="54" t="s">
        <v>1827</v>
      </c>
      <c r="AO71" s="54" t="s">
        <v>265</v>
      </c>
      <c r="AP71" s="54">
        <v>0</v>
      </c>
    </row>
    <row r="72" spans="2:42" x14ac:dyDescent="0.25">
      <c r="B72" s="43" t="s">
        <v>107</v>
      </c>
      <c r="D72" s="25" t="s">
        <v>216</v>
      </c>
      <c r="P72" s="3" t="s">
        <v>341</v>
      </c>
      <c r="T72" s="3"/>
      <c r="U72" s="72" t="s">
        <v>1098</v>
      </c>
      <c r="V72" s="54">
        <v>17.100000000000001</v>
      </c>
      <c r="W72" s="54">
        <v>1500</v>
      </c>
      <c r="Y72" s="72" t="s">
        <v>1574</v>
      </c>
      <c r="Z72" s="54">
        <v>38.4</v>
      </c>
      <c r="AA72" s="54">
        <v>250</v>
      </c>
      <c r="AC72" s="72" t="s">
        <v>1197</v>
      </c>
      <c r="AD72" s="54">
        <v>9.6</v>
      </c>
      <c r="AE72" s="76">
        <v>250</v>
      </c>
      <c r="AJ72" s="72" t="str">
        <f t="shared" si="2"/>
        <v>SUNO-900</v>
      </c>
      <c r="AK72" s="54" t="s">
        <v>269</v>
      </c>
      <c r="AL72" s="54">
        <v>900</v>
      </c>
      <c r="AM72" s="54">
        <f t="shared" si="3"/>
        <v>90</v>
      </c>
      <c r="AN72" s="54" t="s">
        <v>1827</v>
      </c>
      <c r="AO72" s="54" t="s">
        <v>265</v>
      </c>
      <c r="AP72" s="54">
        <v>0</v>
      </c>
    </row>
    <row r="73" spans="2:42" x14ac:dyDescent="0.25">
      <c r="B73" s="43" t="s">
        <v>108</v>
      </c>
      <c r="D73" s="25" t="s">
        <v>217</v>
      </c>
      <c r="P73" s="3" t="s">
        <v>342</v>
      </c>
      <c r="T73" s="3"/>
      <c r="U73" s="72" t="s">
        <v>1099</v>
      </c>
      <c r="V73" s="54">
        <v>19.8</v>
      </c>
      <c r="W73" s="54">
        <v>1500</v>
      </c>
      <c r="Y73" s="72" t="s">
        <v>1575</v>
      </c>
      <c r="Z73" s="54">
        <v>44.8</v>
      </c>
      <c r="AA73" s="54">
        <v>250</v>
      </c>
      <c r="AC73" s="72" t="s">
        <v>1198</v>
      </c>
      <c r="AD73" s="54">
        <v>11.2</v>
      </c>
      <c r="AE73" s="76">
        <v>250</v>
      </c>
      <c r="AJ73" s="72" t="str">
        <f t="shared" si="2"/>
        <v>SUNO-910</v>
      </c>
      <c r="AK73" s="54" t="s">
        <v>269</v>
      </c>
      <c r="AL73" s="54">
        <v>910</v>
      </c>
      <c r="AM73" s="54">
        <f t="shared" si="3"/>
        <v>91</v>
      </c>
      <c r="AN73" s="54" t="s">
        <v>1827</v>
      </c>
      <c r="AO73" s="54" t="s">
        <v>265</v>
      </c>
      <c r="AP73" s="54">
        <v>0</v>
      </c>
    </row>
    <row r="74" spans="2:42" x14ac:dyDescent="0.25">
      <c r="B74" s="43" t="s">
        <v>109</v>
      </c>
      <c r="D74" s="25" t="s">
        <v>218</v>
      </c>
      <c r="P74" s="3" t="s">
        <v>343</v>
      </c>
      <c r="T74" s="3"/>
      <c r="U74" s="72" t="s">
        <v>1100</v>
      </c>
      <c r="V74" s="54">
        <v>22.4</v>
      </c>
      <c r="W74" s="54">
        <v>1500</v>
      </c>
      <c r="Y74" s="72" t="s">
        <v>1576</v>
      </c>
      <c r="Z74" s="54">
        <v>51.2</v>
      </c>
      <c r="AA74" s="54">
        <v>250</v>
      </c>
      <c r="AC74" s="72" t="s">
        <v>1199</v>
      </c>
      <c r="AD74" s="54">
        <v>12.8</v>
      </c>
      <c r="AE74" s="76">
        <v>250</v>
      </c>
      <c r="AJ74" s="72" t="str">
        <f t="shared" si="2"/>
        <v>SUNO-920</v>
      </c>
      <c r="AK74" s="54" t="s">
        <v>269</v>
      </c>
      <c r="AL74" s="54">
        <v>920</v>
      </c>
      <c r="AM74" s="54">
        <f t="shared" si="3"/>
        <v>92</v>
      </c>
      <c r="AN74" s="54" t="s">
        <v>1827</v>
      </c>
      <c r="AO74" s="54" t="s">
        <v>265</v>
      </c>
      <c r="AP74" s="54">
        <v>0</v>
      </c>
    </row>
    <row r="75" spans="2:42" x14ac:dyDescent="0.25">
      <c r="B75" s="43" t="s">
        <v>110</v>
      </c>
      <c r="D75" s="25" t="s">
        <v>219</v>
      </c>
      <c r="P75" s="3" t="s">
        <v>344</v>
      </c>
      <c r="U75" s="72" t="s">
        <v>1101</v>
      </c>
      <c r="V75" s="54">
        <v>25.1</v>
      </c>
      <c r="W75" s="54">
        <v>1500</v>
      </c>
      <c r="Y75" s="72" t="s">
        <v>1577</v>
      </c>
      <c r="Z75" s="54">
        <v>57.6</v>
      </c>
      <c r="AA75" s="54">
        <v>250</v>
      </c>
      <c r="AC75" s="72" t="s">
        <v>1200</v>
      </c>
      <c r="AD75" s="54">
        <v>16.2</v>
      </c>
      <c r="AE75" s="76">
        <v>250</v>
      </c>
      <c r="AJ75" s="72" t="str">
        <f t="shared" si="2"/>
        <v>SUNO-930</v>
      </c>
      <c r="AK75" s="54" t="s">
        <v>269</v>
      </c>
      <c r="AL75" s="54">
        <v>930</v>
      </c>
      <c r="AM75" s="54">
        <f t="shared" si="3"/>
        <v>93</v>
      </c>
      <c r="AN75" s="54" t="s">
        <v>1827</v>
      </c>
      <c r="AO75" s="54" t="s">
        <v>265</v>
      </c>
      <c r="AP75" s="54">
        <v>0</v>
      </c>
    </row>
    <row r="76" spans="2:42" x14ac:dyDescent="0.25">
      <c r="B76" s="43" t="s">
        <v>111</v>
      </c>
      <c r="D76" s="25" t="s">
        <v>220</v>
      </c>
      <c r="P76" s="3" t="s">
        <v>345</v>
      </c>
      <c r="U76" s="72" t="s">
        <v>1102</v>
      </c>
      <c r="V76" s="54">
        <v>27.8</v>
      </c>
      <c r="W76" s="54">
        <v>1500</v>
      </c>
      <c r="Y76" s="72" t="s">
        <v>1578</v>
      </c>
      <c r="Z76" s="54">
        <v>64</v>
      </c>
      <c r="AA76" s="54">
        <v>250</v>
      </c>
      <c r="AC76" s="72" t="s">
        <v>1201</v>
      </c>
      <c r="AD76" s="54">
        <v>18</v>
      </c>
      <c r="AE76" s="76">
        <v>250</v>
      </c>
      <c r="AJ76" s="72" t="str">
        <f t="shared" si="2"/>
        <v>SUNO-940</v>
      </c>
      <c r="AK76" s="54" t="s">
        <v>269</v>
      </c>
      <c r="AL76" s="54">
        <v>940</v>
      </c>
      <c r="AM76" s="54">
        <f t="shared" si="3"/>
        <v>94</v>
      </c>
      <c r="AN76" s="54" t="s">
        <v>1827</v>
      </c>
      <c r="AO76" s="54" t="s">
        <v>265</v>
      </c>
      <c r="AP76" s="54">
        <v>0</v>
      </c>
    </row>
    <row r="77" spans="2:42" x14ac:dyDescent="0.25">
      <c r="B77" s="43" t="s">
        <v>112</v>
      </c>
      <c r="D77" s="25" t="s">
        <v>221</v>
      </c>
      <c r="P77" s="3" t="s">
        <v>346</v>
      </c>
      <c r="U77" s="72" t="s">
        <v>1103</v>
      </c>
      <c r="V77" s="54">
        <v>33.1</v>
      </c>
      <c r="W77" s="54">
        <v>1500</v>
      </c>
      <c r="Y77" s="72" t="s">
        <v>1579</v>
      </c>
      <c r="Z77" s="54">
        <v>70.400000000000006</v>
      </c>
      <c r="AA77" s="54">
        <v>250</v>
      </c>
      <c r="AC77" s="72" t="s">
        <v>1202</v>
      </c>
      <c r="AD77" s="54">
        <v>22</v>
      </c>
      <c r="AE77" s="76">
        <v>250</v>
      </c>
      <c r="AJ77" s="72" t="str">
        <f t="shared" si="2"/>
        <v>SUNO-950</v>
      </c>
      <c r="AK77" s="54" t="s">
        <v>269</v>
      </c>
      <c r="AL77" s="54">
        <v>950</v>
      </c>
      <c r="AM77" s="54">
        <f t="shared" si="3"/>
        <v>95</v>
      </c>
      <c r="AN77" s="54" t="s">
        <v>1827</v>
      </c>
      <c r="AO77" s="54" t="s">
        <v>265</v>
      </c>
      <c r="AP77" s="54">
        <v>0</v>
      </c>
    </row>
    <row r="78" spans="2:42" x14ac:dyDescent="0.25">
      <c r="B78" s="43" t="s">
        <v>113</v>
      </c>
      <c r="D78" s="25" t="s">
        <v>222</v>
      </c>
      <c r="P78" s="3" t="s">
        <v>347</v>
      </c>
      <c r="U78" s="72" t="s">
        <v>1104</v>
      </c>
      <c r="V78" s="54">
        <v>39.1</v>
      </c>
      <c r="W78" s="54">
        <v>1500</v>
      </c>
      <c r="Y78" s="72" t="s">
        <v>1580</v>
      </c>
      <c r="Z78" s="54">
        <v>83.2</v>
      </c>
      <c r="AA78" s="54">
        <v>250</v>
      </c>
      <c r="AC78" s="72" t="s">
        <v>1203</v>
      </c>
      <c r="AD78" s="54">
        <v>26</v>
      </c>
      <c r="AE78" s="76">
        <v>250</v>
      </c>
      <c r="AJ78" s="72" t="str">
        <f t="shared" si="2"/>
        <v>SUNO-960</v>
      </c>
      <c r="AK78" s="54" t="s">
        <v>269</v>
      </c>
      <c r="AL78" s="54">
        <v>960</v>
      </c>
      <c r="AM78" s="54">
        <f t="shared" si="3"/>
        <v>96</v>
      </c>
      <c r="AN78" s="54" t="s">
        <v>1827</v>
      </c>
      <c r="AO78" s="54" t="s">
        <v>265</v>
      </c>
      <c r="AP78" s="54">
        <v>0</v>
      </c>
    </row>
    <row r="79" spans="2:42" x14ac:dyDescent="0.25">
      <c r="B79" s="43" t="s">
        <v>114</v>
      </c>
      <c r="D79" s="25" t="s">
        <v>223</v>
      </c>
      <c r="P79" s="3" t="s">
        <v>348</v>
      </c>
      <c r="U79" s="72" t="s">
        <v>1105</v>
      </c>
      <c r="V79" s="54">
        <v>44.6</v>
      </c>
      <c r="W79" s="54">
        <v>1500</v>
      </c>
      <c r="Y79" s="72" t="s">
        <v>1581</v>
      </c>
      <c r="Z79" s="54">
        <v>96</v>
      </c>
      <c r="AA79" s="54">
        <v>250</v>
      </c>
      <c r="AC79" s="72" t="s">
        <v>1204</v>
      </c>
      <c r="AD79" s="54">
        <v>30</v>
      </c>
      <c r="AE79" s="76">
        <v>250</v>
      </c>
      <c r="AJ79" s="72" t="str">
        <f t="shared" si="2"/>
        <v>SUNO-970</v>
      </c>
      <c r="AK79" s="54" t="s">
        <v>269</v>
      </c>
      <c r="AL79" s="54">
        <v>970</v>
      </c>
      <c r="AM79" s="54">
        <f t="shared" si="3"/>
        <v>97</v>
      </c>
      <c r="AN79" s="54" t="s">
        <v>1827</v>
      </c>
      <c r="AO79" s="54" t="s">
        <v>265</v>
      </c>
      <c r="AP79" s="54">
        <v>0</v>
      </c>
    </row>
    <row r="80" spans="2:42" x14ac:dyDescent="0.25">
      <c r="B80" s="43" t="s">
        <v>115</v>
      </c>
      <c r="D80" s="25" t="s">
        <v>224</v>
      </c>
      <c r="P80" s="3" t="s">
        <v>349</v>
      </c>
      <c r="U80" s="72" t="s">
        <v>1106</v>
      </c>
      <c r="V80" s="54">
        <v>53.3</v>
      </c>
      <c r="W80" s="54">
        <v>1500</v>
      </c>
      <c r="Y80" s="72" t="s">
        <v>1582</v>
      </c>
      <c r="Z80" s="54">
        <v>108.8</v>
      </c>
      <c r="AA80" s="54">
        <v>250</v>
      </c>
      <c r="AC80" s="72" t="s">
        <v>1205</v>
      </c>
      <c r="AD80" s="54">
        <v>37.4</v>
      </c>
      <c r="AE80" s="76">
        <v>250</v>
      </c>
      <c r="AJ80" s="72" t="str">
        <f t="shared" si="2"/>
        <v>SUNO-980</v>
      </c>
      <c r="AK80" s="54" t="s">
        <v>269</v>
      </c>
      <c r="AL80" s="54">
        <v>980</v>
      </c>
      <c r="AM80" s="54">
        <f t="shared" si="3"/>
        <v>98</v>
      </c>
      <c r="AN80" s="54" t="s">
        <v>1827</v>
      </c>
      <c r="AO80" s="54" t="s">
        <v>265</v>
      </c>
      <c r="AP80" s="54">
        <v>0</v>
      </c>
    </row>
    <row r="81" spans="2:42" ht="15.75" thickBot="1" x14ac:dyDescent="0.3">
      <c r="B81" s="43" t="s">
        <v>116</v>
      </c>
      <c r="D81" s="25" t="s">
        <v>225</v>
      </c>
      <c r="P81" s="3" t="s">
        <v>350</v>
      </c>
      <c r="U81" s="79" t="s">
        <v>1107</v>
      </c>
      <c r="V81" s="77">
        <v>60.3</v>
      </c>
      <c r="W81" s="77">
        <v>1500</v>
      </c>
      <c r="Y81" s="79" t="s">
        <v>1583</v>
      </c>
      <c r="Z81" s="77">
        <v>128</v>
      </c>
      <c r="AA81" s="77">
        <v>250</v>
      </c>
      <c r="AC81" s="79" t="s">
        <v>1206</v>
      </c>
      <c r="AD81" s="77">
        <v>44</v>
      </c>
      <c r="AE81" s="77">
        <v>250</v>
      </c>
      <c r="AJ81" s="72" t="str">
        <f t="shared" si="2"/>
        <v>SUNO-990</v>
      </c>
      <c r="AK81" s="54" t="s">
        <v>269</v>
      </c>
      <c r="AL81" s="54">
        <v>990</v>
      </c>
      <c r="AM81" s="54">
        <f t="shared" si="3"/>
        <v>99</v>
      </c>
      <c r="AN81" s="54" t="s">
        <v>1827</v>
      </c>
      <c r="AO81" s="54" t="s">
        <v>265</v>
      </c>
      <c r="AP81" s="54">
        <v>0</v>
      </c>
    </row>
    <row r="82" spans="2:42" x14ac:dyDescent="0.25">
      <c r="B82" s="43" t="s">
        <v>117</v>
      </c>
      <c r="D82" s="25" t="s">
        <v>226</v>
      </c>
      <c r="P82" s="3" t="s">
        <v>351</v>
      </c>
      <c r="U82" s="80" t="s">
        <v>1108</v>
      </c>
      <c r="V82" s="76">
        <v>12.6</v>
      </c>
      <c r="W82" s="76">
        <v>250</v>
      </c>
      <c r="Y82" s="80" t="s">
        <v>1163</v>
      </c>
      <c r="Z82" s="76">
        <v>9</v>
      </c>
      <c r="AA82" s="76">
        <v>250</v>
      </c>
      <c r="AC82" s="80" t="s">
        <v>1595</v>
      </c>
      <c r="AD82" s="76">
        <v>12.6</v>
      </c>
      <c r="AE82" s="76">
        <v>250</v>
      </c>
      <c r="AJ82" s="72" t="str">
        <f t="shared" si="2"/>
        <v>SUNO-1000</v>
      </c>
      <c r="AK82" s="54" t="s">
        <v>269</v>
      </c>
      <c r="AL82" s="54">
        <v>1000</v>
      </c>
      <c r="AM82" s="54">
        <f t="shared" si="3"/>
        <v>100</v>
      </c>
      <c r="AN82" s="54" t="s">
        <v>1827</v>
      </c>
      <c r="AO82" s="54" t="s">
        <v>265</v>
      </c>
      <c r="AP82" s="54">
        <v>0</v>
      </c>
    </row>
    <row r="83" spans="2:42" x14ac:dyDescent="0.25">
      <c r="B83" s="43" t="s">
        <v>118</v>
      </c>
      <c r="D83" s="25" t="s">
        <v>227</v>
      </c>
      <c r="P83" s="3" t="s">
        <v>352</v>
      </c>
      <c r="U83" s="72" t="s">
        <v>1109</v>
      </c>
      <c r="V83" s="54">
        <v>14.8</v>
      </c>
      <c r="W83" s="76">
        <v>250</v>
      </c>
      <c r="Y83" s="72" t="s">
        <v>1164</v>
      </c>
      <c r="Z83" s="54">
        <v>10.8</v>
      </c>
      <c r="AA83" s="76">
        <v>250</v>
      </c>
      <c r="AC83" s="72" t="s">
        <v>1596</v>
      </c>
      <c r="AD83" s="54">
        <v>14.8</v>
      </c>
      <c r="AE83" s="76">
        <v>250</v>
      </c>
      <c r="AJ83" s="72" t="str">
        <f t="shared" si="2"/>
        <v>SUNO-1010</v>
      </c>
      <c r="AK83" s="54" t="s">
        <v>269</v>
      </c>
      <c r="AL83" s="54">
        <v>1010</v>
      </c>
      <c r="AM83" s="54">
        <f t="shared" si="3"/>
        <v>101</v>
      </c>
      <c r="AN83" s="54" t="s">
        <v>1827</v>
      </c>
      <c r="AO83" s="54" t="s">
        <v>265</v>
      </c>
      <c r="AP83" s="54">
        <v>0</v>
      </c>
    </row>
    <row r="84" spans="2:42" x14ac:dyDescent="0.25">
      <c r="B84" s="43" t="s">
        <v>119</v>
      </c>
      <c r="D84" s="25" t="s">
        <v>228</v>
      </c>
      <c r="P84" s="3" t="s">
        <v>353</v>
      </c>
      <c r="U84" s="72" t="s">
        <v>1110</v>
      </c>
      <c r="V84" s="54">
        <v>16.899999999999999</v>
      </c>
      <c r="W84" s="76">
        <v>250</v>
      </c>
      <c r="Y84" s="72" t="s">
        <v>1165</v>
      </c>
      <c r="Z84" s="54">
        <v>12.6</v>
      </c>
      <c r="AA84" s="76">
        <v>250</v>
      </c>
      <c r="AC84" s="72" t="s">
        <v>1597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269</v>
      </c>
      <c r="AL84" s="54">
        <v>1020</v>
      </c>
      <c r="AM84" s="54">
        <f t="shared" si="3"/>
        <v>102</v>
      </c>
      <c r="AN84" s="54" t="s">
        <v>1827</v>
      </c>
      <c r="AO84" s="54" t="s">
        <v>265</v>
      </c>
      <c r="AP84" s="54">
        <v>0</v>
      </c>
    </row>
    <row r="85" spans="2:42" x14ac:dyDescent="0.25">
      <c r="B85" s="43" t="s">
        <v>120</v>
      </c>
      <c r="D85" s="25" t="s">
        <v>229</v>
      </c>
      <c r="P85" s="3" t="s">
        <v>354</v>
      </c>
      <c r="U85" s="72" t="s">
        <v>1111</v>
      </c>
      <c r="V85" s="54">
        <v>19.100000000000001</v>
      </c>
      <c r="W85" s="76">
        <v>250</v>
      </c>
      <c r="Y85" s="72" t="s">
        <v>1166</v>
      </c>
      <c r="Z85" s="54">
        <v>14.4</v>
      </c>
      <c r="AA85" s="76">
        <v>250</v>
      </c>
      <c r="AC85" s="72" t="s">
        <v>1598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269</v>
      </c>
      <c r="AL85" s="54">
        <v>1030</v>
      </c>
      <c r="AM85" s="54">
        <f t="shared" si="3"/>
        <v>103</v>
      </c>
      <c r="AN85" s="54" t="s">
        <v>1827</v>
      </c>
      <c r="AO85" s="54" t="s">
        <v>265</v>
      </c>
      <c r="AP85" s="54">
        <v>0</v>
      </c>
    </row>
    <row r="86" spans="2:42" x14ac:dyDescent="0.25">
      <c r="B86" s="43" t="s">
        <v>121</v>
      </c>
      <c r="D86" s="25" t="s">
        <v>230</v>
      </c>
      <c r="P86" s="3" t="s">
        <v>355</v>
      </c>
      <c r="U86" s="72" t="s">
        <v>1112</v>
      </c>
      <c r="V86" s="54">
        <v>23.3</v>
      </c>
      <c r="W86" s="76">
        <v>250</v>
      </c>
      <c r="Y86" s="72" t="s">
        <v>1167</v>
      </c>
      <c r="Z86" s="54">
        <v>16.2</v>
      </c>
      <c r="AA86" s="76">
        <v>250</v>
      </c>
      <c r="AC86" s="72" t="s">
        <v>1599</v>
      </c>
      <c r="AD86" s="54">
        <v>23.3</v>
      </c>
      <c r="AE86" s="76">
        <v>250</v>
      </c>
      <c r="AJ86" s="72" t="str">
        <f t="shared" si="2"/>
        <v>SUNO-1040</v>
      </c>
      <c r="AK86" s="54" t="s">
        <v>269</v>
      </c>
      <c r="AL86" s="54">
        <v>1040</v>
      </c>
      <c r="AM86" s="54">
        <f t="shared" si="3"/>
        <v>104</v>
      </c>
      <c r="AN86" s="54" t="s">
        <v>1827</v>
      </c>
      <c r="AO86" s="54" t="s">
        <v>265</v>
      </c>
      <c r="AP86" s="54">
        <v>0</v>
      </c>
    </row>
    <row r="87" spans="2:42" x14ac:dyDescent="0.25">
      <c r="B87" s="43" t="s">
        <v>122</v>
      </c>
      <c r="D87" s="25" t="s">
        <v>231</v>
      </c>
      <c r="P87" s="3" t="s">
        <v>356</v>
      </c>
      <c r="U87" s="72" t="s">
        <v>1113</v>
      </c>
      <c r="V87" s="54">
        <v>25.7</v>
      </c>
      <c r="W87" s="76">
        <v>250</v>
      </c>
      <c r="Y87" s="72" t="s">
        <v>1168</v>
      </c>
      <c r="Z87" s="54">
        <v>18</v>
      </c>
      <c r="AA87" s="76">
        <v>250</v>
      </c>
      <c r="AC87" s="72" t="s">
        <v>1600</v>
      </c>
      <c r="AD87" s="54">
        <v>25.7</v>
      </c>
      <c r="AE87" s="76">
        <v>250</v>
      </c>
      <c r="AJ87" s="72" t="str">
        <f t="shared" si="2"/>
        <v>SUNO-1050</v>
      </c>
      <c r="AK87" s="54" t="s">
        <v>269</v>
      </c>
      <c r="AL87" s="54">
        <v>1050</v>
      </c>
      <c r="AM87" s="54">
        <f t="shared" si="3"/>
        <v>105</v>
      </c>
      <c r="AN87" s="54" t="s">
        <v>1827</v>
      </c>
      <c r="AO87" s="54" t="s">
        <v>265</v>
      </c>
      <c r="AP87" s="54">
        <v>0</v>
      </c>
    </row>
    <row r="88" spans="2:42" x14ac:dyDescent="0.25">
      <c r="B88" s="43" t="s">
        <v>123</v>
      </c>
      <c r="D88" s="25" t="s">
        <v>232</v>
      </c>
      <c r="P88" s="3" t="s">
        <v>357</v>
      </c>
      <c r="U88" s="72" t="s">
        <v>1114</v>
      </c>
      <c r="V88" s="54">
        <v>30.8</v>
      </c>
      <c r="W88" s="76">
        <v>250</v>
      </c>
      <c r="Y88" s="72" t="s">
        <v>1169</v>
      </c>
      <c r="Z88" s="54">
        <v>22</v>
      </c>
      <c r="AA88" s="76">
        <v>250</v>
      </c>
      <c r="AC88" s="72" t="s">
        <v>1601</v>
      </c>
      <c r="AD88" s="54">
        <v>30.8</v>
      </c>
      <c r="AE88" s="76">
        <v>250</v>
      </c>
      <c r="AJ88" s="72" t="str">
        <f t="shared" si="2"/>
        <v>SUNO-1060</v>
      </c>
      <c r="AK88" s="54" t="s">
        <v>269</v>
      </c>
      <c r="AL88" s="54">
        <v>1060</v>
      </c>
      <c r="AM88" s="54">
        <f t="shared" si="3"/>
        <v>106</v>
      </c>
      <c r="AN88" s="54" t="s">
        <v>1827</v>
      </c>
      <c r="AO88" s="54" t="s">
        <v>265</v>
      </c>
      <c r="AP88" s="54">
        <v>0</v>
      </c>
    </row>
    <row r="89" spans="2:42" x14ac:dyDescent="0.25">
      <c r="B89" s="43" t="s">
        <v>124</v>
      </c>
      <c r="D89" s="25" t="s">
        <v>233</v>
      </c>
      <c r="P89" s="3" t="s">
        <v>358</v>
      </c>
      <c r="U89" s="72" t="s">
        <v>1115</v>
      </c>
      <c r="V89" s="54">
        <v>36.1</v>
      </c>
      <c r="W89" s="76">
        <v>250</v>
      </c>
      <c r="Y89" s="72" t="s">
        <v>1170</v>
      </c>
      <c r="Z89" s="54">
        <v>26</v>
      </c>
      <c r="AA89" s="76">
        <v>250</v>
      </c>
      <c r="AC89" s="72" t="s">
        <v>1602</v>
      </c>
      <c r="AD89" s="54">
        <v>36.1</v>
      </c>
      <c r="AE89" s="76">
        <v>250</v>
      </c>
      <c r="AJ89" s="72" t="str">
        <f t="shared" si="2"/>
        <v>SUNO-1070</v>
      </c>
      <c r="AK89" s="54" t="s">
        <v>269</v>
      </c>
      <c r="AL89" s="54">
        <v>1070</v>
      </c>
      <c r="AM89" s="54">
        <f t="shared" si="3"/>
        <v>107</v>
      </c>
      <c r="AN89" s="54" t="s">
        <v>1827</v>
      </c>
      <c r="AO89" s="54" t="s">
        <v>265</v>
      </c>
      <c r="AP89" s="54">
        <v>0</v>
      </c>
    </row>
    <row r="90" spans="2:42" x14ac:dyDescent="0.25">
      <c r="B90" s="43" t="s">
        <v>125</v>
      </c>
      <c r="D90" s="25" t="s">
        <v>234</v>
      </c>
      <c r="P90" s="3" t="s">
        <v>359</v>
      </c>
      <c r="U90" s="72" t="s">
        <v>1116</v>
      </c>
      <c r="V90" s="54">
        <v>41.5</v>
      </c>
      <c r="W90" s="76">
        <v>250</v>
      </c>
      <c r="Y90" s="72" t="s">
        <v>1171</v>
      </c>
      <c r="Z90" s="54">
        <v>30</v>
      </c>
      <c r="AA90" s="76">
        <v>250</v>
      </c>
      <c r="AC90" s="72" t="s">
        <v>1603</v>
      </c>
      <c r="AD90" s="54">
        <v>41.5</v>
      </c>
      <c r="AE90" s="76">
        <v>250</v>
      </c>
      <c r="AJ90" s="72" t="str">
        <f t="shared" si="2"/>
        <v>SUNO-1080</v>
      </c>
      <c r="AK90" s="54" t="s">
        <v>269</v>
      </c>
      <c r="AL90" s="54">
        <v>1080</v>
      </c>
      <c r="AM90" s="54">
        <f t="shared" si="3"/>
        <v>108</v>
      </c>
      <c r="AN90" s="54" t="s">
        <v>1827</v>
      </c>
      <c r="AO90" s="54" t="s">
        <v>265</v>
      </c>
      <c r="AP90" s="54">
        <v>0</v>
      </c>
    </row>
    <row r="91" spans="2:42" x14ac:dyDescent="0.25">
      <c r="B91" s="43" t="s">
        <v>126</v>
      </c>
      <c r="D91" s="25" t="s">
        <v>235</v>
      </c>
      <c r="P91" s="3" t="s">
        <v>360</v>
      </c>
      <c r="U91" s="72" t="s">
        <v>1117</v>
      </c>
      <c r="V91" s="54">
        <v>50.9</v>
      </c>
      <c r="W91" s="76">
        <v>250</v>
      </c>
      <c r="Y91" s="72" t="s">
        <v>1172</v>
      </c>
      <c r="Z91" s="54">
        <v>37.4</v>
      </c>
      <c r="AA91" s="76">
        <v>250</v>
      </c>
      <c r="AC91" s="72" t="s">
        <v>1604</v>
      </c>
      <c r="AD91" s="54">
        <v>50.9</v>
      </c>
      <c r="AE91" s="76">
        <v>250</v>
      </c>
      <c r="AJ91" s="72" t="str">
        <f t="shared" si="2"/>
        <v>SUNO-1090</v>
      </c>
      <c r="AK91" s="54" t="s">
        <v>269</v>
      </c>
      <c r="AL91" s="54">
        <v>1090</v>
      </c>
      <c r="AM91" s="54">
        <f t="shared" si="3"/>
        <v>109</v>
      </c>
      <c r="AN91" s="54" t="s">
        <v>1827</v>
      </c>
      <c r="AO91" s="54" t="s">
        <v>265</v>
      </c>
      <c r="AP91" s="54">
        <v>0</v>
      </c>
    </row>
    <row r="92" spans="2:42" ht="15.75" thickBot="1" x14ac:dyDescent="0.3">
      <c r="B92" s="43" t="s">
        <v>127</v>
      </c>
      <c r="D92" s="25" t="s">
        <v>236</v>
      </c>
      <c r="P92" s="3" t="s">
        <v>361</v>
      </c>
      <c r="U92" s="79" t="s">
        <v>1118</v>
      </c>
      <c r="V92" s="77">
        <v>47.6</v>
      </c>
      <c r="W92" s="77">
        <v>250</v>
      </c>
      <c r="Y92" s="79" t="s">
        <v>1173</v>
      </c>
      <c r="Z92" s="77">
        <v>44</v>
      </c>
      <c r="AA92" s="77">
        <v>250</v>
      </c>
      <c r="AC92" s="79" t="s">
        <v>1605</v>
      </c>
      <c r="AD92" s="77">
        <v>57.6</v>
      </c>
      <c r="AE92" s="77">
        <v>250</v>
      </c>
      <c r="AJ92" s="72" t="str">
        <f t="shared" si="2"/>
        <v>SUNO-1100</v>
      </c>
      <c r="AK92" s="54" t="s">
        <v>269</v>
      </c>
      <c r="AL92" s="54">
        <v>1100</v>
      </c>
      <c r="AM92" s="54">
        <f t="shared" si="3"/>
        <v>110</v>
      </c>
      <c r="AN92" s="54" t="s">
        <v>1827</v>
      </c>
      <c r="AO92" s="54" t="s">
        <v>265</v>
      </c>
      <c r="AP92" s="54">
        <v>0</v>
      </c>
    </row>
    <row r="93" spans="2:42" x14ac:dyDescent="0.25">
      <c r="B93" s="43" t="s">
        <v>128</v>
      </c>
      <c r="D93" s="25" t="s">
        <v>237</v>
      </c>
      <c r="P93" s="3" t="s">
        <v>362</v>
      </c>
      <c r="U93" s="80" t="s">
        <v>1542</v>
      </c>
      <c r="V93" s="76">
        <v>12.6</v>
      </c>
      <c r="W93" s="76">
        <v>250</v>
      </c>
      <c r="Y93" s="80" t="s">
        <v>1606</v>
      </c>
      <c r="Z93" s="76">
        <v>13.6</v>
      </c>
      <c r="AA93" s="76">
        <v>250</v>
      </c>
      <c r="AC93" s="80" t="s">
        <v>1262</v>
      </c>
      <c r="AD93" s="76">
        <v>8</v>
      </c>
      <c r="AE93" s="76">
        <v>250</v>
      </c>
      <c r="AJ93" s="72" t="str">
        <f t="shared" si="2"/>
        <v>SUNO-1110</v>
      </c>
      <c r="AK93" s="54" t="s">
        <v>269</v>
      </c>
      <c r="AL93" s="54">
        <v>1110</v>
      </c>
      <c r="AM93" s="54">
        <f t="shared" si="3"/>
        <v>111</v>
      </c>
      <c r="AN93" s="54" t="s">
        <v>1827</v>
      </c>
      <c r="AO93" s="54" t="s">
        <v>265</v>
      </c>
      <c r="AP93" s="54">
        <v>0</v>
      </c>
    </row>
    <row r="94" spans="2:42" x14ac:dyDescent="0.25">
      <c r="B94" s="43" t="s">
        <v>129</v>
      </c>
      <c r="D94" s="25" t="s">
        <v>238</v>
      </c>
      <c r="P94" s="3" t="s">
        <v>363</v>
      </c>
      <c r="U94" s="72" t="s">
        <v>1545</v>
      </c>
      <c r="V94" s="54">
        <v>14.8</v>
      </c>
      <c r="W94" s="76">
        <v>250</v>
      </c>
      <c r="Y94" s="72" t="s">
        <v>1607</v>
      </c>
      <c r="Z94" s="54">
        <v>16</v>
      </c>
      <c r="AA94" s="76">
        <v>250</v>
      </c>
      <c r="AC94" s="72" t="s">
        <v>1263</v>
      </c>
      <c r="AD94" s="54">
        <v>9.6</v>
      </c>
      <c r="AE94" s="76">
        <v>250</v>
      </c>
      <c r="AJ94" s="72" t="str">
        <f t="shared" si="2"/>
        <v>SUNO-1120</v>
      </c>
      <c r="AK94" s="54" t="s">
        <v>269</v>
      </c>
      <c r="AL94" s="54">
        <v>1120</v>
      </c>
      <c r="AM94" s="54">
        <f t="shared" si="3"/>
        <v>112</v>
      </c>
      <c r="AN94" s="54" t="s">
        <v>1827</v>
      </c>
      <c r="AO94" s="54" t="s">
        <v>265</v>
      </c>
      <c r="AP94" s="54">
        <v>0</v>
      </c>
    </row>
    <row r="95" spans="2:42" x14ac:dyDescent="0.25">
      <c r="B95" s="43" t="s">
        <v>130</v>
      </c>
      <c r="D95" s="25" t="s">
        <v>239</v>
      </c>
      <c r="P95" s="3" t="s">
        <v>364</v>
      </c>
      <c r="U95" s="72" t="s">
        <v>1548</v>
      </c>
      <c r="V95" s="54">
        <v>16.899999999999999</v>
      </c>
      <c r="W95" s="76">
        <v>250</v>
      </c>
      <c r="Y95" s="72" t="s">
        <v>1608</v>
      </c>
      <c r="Z95" s="54">
        <v>18.3</v>
      </c>
      <c r="AA95" s="76">
        <v>250</v>
      </c>
      <c r="AC95" s="72" t="s">
        <v>1264</v>
      </c>
      <c r="AD95" s="54">
        <v>11.2</v>
      </c>
      <c r="AE95" s="76">
        <v>250</v>
      </c>
      <c r="AJ95" s="72" t="str">
        <f t="shared" si="2"/>
        <v>SUNO-1130</v>
      </c>
      <c r="AK95" s="54" t="s">
        <v>269</v>
      </c>
      <c r="AL95" s="54">
        <v>1130</v>
      </c>
      <c r="AM95" s="54">
        <f t="shared" si="3"/>
        <v>113</v>
      </c>
      <c r="AN95" s="54" t="s">
        <v>1827</v>
      </c>
      <c r="AO95" s="54" t="s">
        <v>265</v>
      </c>
      <c r="AP95" s="54">
        <v>0</v>
      </c>
    </row>
    <row r="96" spans="2:42" x14ac:dyDescent="0.25">
      <c r="B96" s="43" t="s">
        <v>131</v>
      </c>
      <c r="D96" s="25" t="s">
        <v>240</v>
      </c>
      <c r="P96" s="3" t="s">
        <v>365</v>
      </c>
      <c r="U96" s="72" t="s">
        <v>1551</v>
      </c>
      <c r="V96" s="54">
        <v>19.100000000000001</v>
      </c>
      <c r="W96" s="76">
        <v>250</v>
      </c>
      <c r="Y96" s="72" t="s">
        <v>1609</v>
      </c>
      <c r="Z96" s="54">
        <v>20.7</v>
      </c>
      <c r="AA96" s="76">
        <v>250</v>
      </c>
      <c r="AC96" s="72" t="s">
        <v>1265</v>
      </c>
      <c r="AD96" s="54">
        <v>12.8</v>
      </c>
      <c r="AE96" s="76">
        <v>250</v>
      </c>
      <c r="AJ96" s="72" t="str">
        <f t="shared" si="2"/>
        <v>SUNO-1140</v>
      </c>
      <c r="AK96" s="54" t="s">
        <v>269</v>
      </c>
      <c r="AL96" s="54">
        <v>1140</v>
      </c>
      <c r="AM96" s="54">
        <f t="shared" si="3"/>
        <v>114</v>
      </c>
      <c r="AN96" s="54" t="s">
        <v>1827</v>
      </c>
      <c r="AO96" s="54" t="s">
        <v>265</v>
      </c>
      <c r="AP96" s="54">
        <v>0</v>
      </c>
    </row>
    <row r="97" spans="2:42" x14ac:dyDescent="0.25">
      <c r="B97" s="43" t="s">
        <v>132</v>
      </c>
      <c r="D97" s="25" t="s">
        <v>241</v>
      </c>
      <c r="P97" s="3" t="s">
        <v>366</v>
      </c>
      <c r="U97" s="72" t="s">
        <v>1554</v>
      </c>
      <c r="V97" s="54">
        <v>23.3</v>
      </c>
      <c r="W97" s="76">
        <v>250</v>
      </c>
      <c r="Y97" s="72" t="s">
        <v>1610</v>
      </c>
      <c r="Z97" s="54">
        <v>23.3</v>
      </c>
      <c r="AA97" s="76">
        <v>250</v>
      </c>
      <c r="AC97" s="72" t="s">
        <v>1266</v>
      </c>
      <c r="AD97" s="54">
        <v>16.2</v>
      </c>
      <c r="AE97" s="76">
        <v>250</v>
      </c>
      <c r="AJ97" s="72" t="str">
        <f t="shared" si="2"/>
        <v>SUNO-1150</v>
      </c>
      <c r="AK97" s="54" t="s">
        <v>269</v>
      </c>
      <c r="AL97" s="54">
        <v>1150</v>
      </c>
      <c r="AM97" s="54">
        <f t="shared" si="3"/>
        <v>115</v>
      </c>
      <c r="AN97" s="54" t="s">
        <v>1827</v>
      </c>
      <c r="AO97" s="54" t="s">
        <v>265</v>
      </c>
      <c r="AP97" s="54">
        <v>0</v>
      </c>
    </row>
    <row r="98" spans="2:42" x14ac:dyDescent="0.25">
      <c r="B98" s="43" t="s">
        <v>133</v>
      </c>
      <c r="D98" s="25" t="s">
        <v>242</v>
      </c>
      <c r="U98" s="72" t="s">
        <v>1557</v>
      </c>
      <c r="V98" s="54">
        <v>25.7</v>
      </c>
      <c r="W98" s="76">
        <v>250</v>
      </c>
      <c r="Y98" s="72" t="s">
        <v>1611</v>
      </c>
      <c r="Z98" s="54">
        <v>25.7</v>
      </c>
      <c r="AA98" s="76">
        <v>250</v>
      </c>
      <c r="AC98" s="72" t="s">
        <v>1267</v>
      </c>
      <c r="AD98" s="54">
        <v>18</v>
      </c>
      <c r="AE98" s="76">
        <v>250</v>
      </c>
      <c r="AJ98" s="72" t="str">
        <f t="shared" si="2"/>
        <v>SUNO-1160</v>
      </c>
      <c r="AK98" s="54" t="s">
        <v>269</v>
      </c>
      <c r="AL98" s="54">
        <v>1160</v>
      </c>
      <c r="AM98" s="54">
        <f t="shared" si="3"/>
        <v>116</v>
      </c>
      <c r="AN98" s="54" t="s">
        <v>1827</v>
      </c>
      <c r="AO98" s="54" t="s">
        <v>265</v>
      </c>
      <c r="AP98" s="54">
        <v>0</v>
      </c>
    </row>
    <row r="99" spans="2:42" x14ac:dyDescent="0.25">
      <c r="B99" s="43" t="s">
        <v>134</v>
      </c>
      <c r="D99" s="25" t="s">
        <v>243</v>
      </c>
      <c r="U99" s="72" t="s">
        <v>1560</v>
      </c>
      <c r="V99" s="54">
        <v>30.8</v>
      </c>
      <c r="W99" s="76">
        <v>250</v>
      </c>
      <c r="Y99" s="72" t="s">
        <v>1612</v>
      </c>
      <c r="Z99" s="54">
        <v>30.8</v>
      </c>
      <c r="AA99" s="76">
        <v>250</v>
      </c>
      <c r="AC99" s="72" t="s">
        <v>1268</v>
      </c>
      <c r="AD99" s="54">
        <v>22</v>
      </c>
      <c r="AE99" s="76">
        <v>250</v>
      </c>
      <c r="AJ99" s="72" t="str">
        <f t="shared" si="2"/>
        <v>SUNO-1170</v>
      </c>
      <c r="AK99" s="54" t="s">
        <v>269</v>
      </c>
      <c r="AL99" s="54">
        <v>1170</v>
      </c>
      <c r="AM99" s="54">
        <f t="shared" si="3"/>
        <v>117</v>
      </c>
      <c r="AN99" s="54" t="s">
        <v>1827</v>
      </c>
      <c r="AO99" s="54" t="s">
        <v>265</v>
      </c>
      <c r="AP99" s="54">
        <v>0</v>
      </c>
    </row>
    <row r="100" spans="2:42" x14ac:dyDescent="0.25">
      <c r="B100" s="43" t="s">
        <v>135</v>
      </c>
      <c r="D100" s="25" t="s">
        <v>244</v>
      </c>
      <c r="U100" s="72" t="s">
        <v>1563</v>
      </c>
      <c r="V100" s="54">
        <v>36.1</v>
      </c>
      <c r="W100" s="76">
        <v>250</v>
      </c>
      <c r="Y100" s="72" t="s">
        <v>1613</v>
      </c>
      <c r="Z100" s="54">
        <v>36.1</v>
      </c>
      <c r="AA100" s="76">
        <v>250</v>
      </c>
      <c r="AC100" s="72" t="s">
        <v>1269</v>
      </c>
      <c r="AD100" s="54">
        <v>26</v>
      </c>
      <c r="AE100" s="76">
        <v>250</v>
      </c>
      <c r="AJ100" s="72" t="str">
        <f t="shared" si="2"/>
        <v>SUNO-1180</v>
      </c>
      <c r="AK100" s="54" t="s">
        <v>269</v>
      </c>
      <c r="AL100" s="54">
        <v>1180</v>
      </c>
      <c r="AM100" s="54">
        <f t="shared" si="3"/>
        <v>118</v>
      </c>
      <c r="AN100" s="54" t="s">
        <v>1827</v>
      </c>
      <c r="AO100" s="54" t="s">
        <v>265</v>
      </c>
      <c r="AP100" s="54">
        <v>0</v>
      </c>
    </row>
    <row r="101" spans="2:42" x14ac:dyDescent="0.25">
      <c r="B101" s="43" t="s">
        <v>136</v>
      </c>
      <c r="D101" s="25" t="s">
        <v>245</v>
      </c>
      <c r="U101" s="72" t="s">
        <v>1566</v>
      </c>
      <c r="V101" s="54">
        <v>41.5</v>
      </c>
      <c r="W101" s="76">
        <v>250</v>
      </c>
      <c r="Y101" s="72" t="s">
        <v>1614</v>
      </c>
      <c r="Z101" s="54">
        <v>41.5</v>
      </c>
      <c r="AA101" s="76">
        <v>250</v>
      </c>
      <c r="AC101" s="72" t="s">
        <v>1270</v>
      </c>
      <c r="AD101" s="54">
        <v>30</v>
      </c>
      <c r="AE101" s="76">
        <v>250</v>
      </c>
      <c r="AJ101" s="72" t="str">
        <f t="shared" si="2"/>
        <v>SUNO-1190</v>
      </c>
      <c r="AK101" s="54" t="s">
        <v>269</v>
      </c>
      <c r="AL101" s="54">
        <v>1190</v>
      </c>
      <c r="AM101" s="54">
        <f t="shared" si="3"/>
        <v>119</v>
      </c>
      <c r="AN101" s="54" t="s">
        <v>1827</v>
      </c>
      <c r="AO101" s="54" t="s">
        <v>265</v>
      </c>
      <c r="AP101" s="54">
        <v>0</v>
      </c>
    </row>
    <row r="102" spans="2:42" x14ac:dyDescent="0.25">
      <c r="B102" s="43" t="s">
        <v>137</v>
      </c>
      <c r="U102" s="72" t="s">
        <v>1569</v>
      </c>
      <c r="V102" s="54">
        <v>50.9</v>
      </c>
      <c r="W102" s="76">
        <v>250</v>
      </c>
      <c r="Y102" s="72" t="s">
        <v>1615</v>
      </c>
      <c r="Z102" s="54">
        <v>50.9</v>
      </c>
      <c r="AA102" s="76">
        <v>250</v>
      </c>
      <c r="AC102" s="72" t="s">
        <v>1271</v>
      </c>
      <c r="AD102" s="54">
        <v>37.4</v>
      </c>
      <c r="AE102" s="76">
        <v>250</v>
      </c>
      <c r="AJ102" s="72" t="str">
        <f t="shared" si="2"/>
        <v>SUNO-1200</v>
      </c>
      <c r="AK102" s="54" t="s">
        <v>269</v>
      </c>
      <c r="AL102" s="54">
        <v>1200</v>
      </c>
      <c r="AM102" s="54">
        <f t="shared" si="3"/>
        <v>120</v>
      </c>
      <c r="AN102" s="54" t="s">
        <v>1827</v>
      </c>
      <c r="AO102" s="54" t="s">
        <v>265</v>
      </c>
      <c r="AP102" s="54">
        <v>0</v>
      </c>
    </row>
    <row r="103" spans="2:42" ht="15.75" thickBot="1" x14ac:dyDescent="0.3">
      <c r="B103" s="43" t="s">
        <v>138</v>
      </c>
      <c r="U103" s="79" t="s">
        <v>1572</v>
      </c>
      <c r="V103" s="77">
        <v>47.6</v>
      </c>
      <c r="W103" s="77">
        <v>250</v>
      </c>
      <c r="Y103" s="79" t="s">
        <v>1616</v>
      </c>
      <c r="Z103" s="77">
        <v>57.6</v>
      </c>
      <c r="AA103" s="77">
        <v>250</v>
      </c>
      <c r="AC103" s="79" t="s">
        <v>1272</v>
      </c>
      <c r="AD103" s="77">
        <v>44</v>
      </c>
      <c r="AE103" s="77">
        <v>250</v>
      </c>
      <c r="AJ103" s="72" t="str">
        <f t="shared" si="2"/>
        <v>SUNO-1210</v>
      </c>
      <c r="AK103" s="54" t="s">
        <v>269</v>
      </c>
      <c r="AL103" s="54">
        <v>1210</v>
      </c>
      <c r="AM103" s="54">
        <f t="shared" si="3"/>
        <v>121</v>
      </c>
      <c r="AN103" s="54" t="s">
        <v>1827</v>
      </c>
      <c r="AO103" s="54" t="s">
        <v>265</v>
      </c>
      <c r="AP103" s="54">
        <v>0</v>
      </c>
    </row>
    <row r="104" spans="2:42" x14ac:dyDescent="0.25">
      <c r="B104" s="43" t="s">
        <v>139</v>
      </c>
      <c r="U104" s="80" t="s">
        <v>1119</v>
      </c>
      <c r="V104" s="76">
        <v>18.100000000000001</v>
      </c>
      <c r="W104" s="76">
        <v>250</v>
      </c>
      <c r="Y104" s="80" t="s">
        <v>1174</v>
      </c>
      <c r="Z104" s="76">
        <v>9</v>
      </c>
      <c r="AA104" s="76">
        <v>250</v>
      </c>
      <c r="AC104" s="80" t="s">
        <v>1617</v>
      </c>
      <c r="AD104" s="76">
        <v>12.6</v>
      </c>
      <c r="AE104" s="76">
        <v>250</v>
      </c>
      <c r="AJ104" s="72" t="str">
        <f t="shared" si="2"/>
        <v>SUNO-1220</v>
      </c>
      <c r="AK104" s="54" t="s">
        <v>269</v>
      </c>
      <c r="AL104" s="54">
        <v>1220</v>
      </c>
      <c r="AM104" s="54">
        <f t="shared" si="3"/>
        <v>122</v>
      </c>
      <c r="AN104" s="54" t="s">
        <v>1827</v>
      </c>
      <c r="AO104" s="54" t="s">
        <v>265</v>
      </c>
      <c r="AP104" s="54">
        <v>0</v>
      </c>
    </row>
    <row r="105" spans="2:42" x14ac:dyDescent="0.25">
      <c r="B105" s="43" t="s">
        <v>140</v>
      </c>
      <c r="U105" s="72" t="s">
        <v>1120</v>
      </c>
      <c r="V105" s="54">
        <v>21.4</v>
      </c>
      <c r="W105" s="76">
        <v>250</v>
      </c>
      <c r="Y105" s="72" t="s">
        <v>1175</v>
      </c>
      <c r="Z105" s="54">
        <v>10.8</v>
      </c>
      <c r="AA105" s="76">
        <v>250</v>
      </c>
      <c r="AC105" s="72" t="s">
        <v>1618</v>
      </c>
      <c r="AD105" s="54">
        <v>14.8</v>
      </c>
      <c r="AE105" s="76">
        <v>250</v>
      </c>
      <c r="AJ105" s="72" t="str">
        <f t="shared" si="2"/>
        <v>SUNO-1230</v>
      </c>
      <c r="AK105" s="54" t="s">
        <v>269</v>
      </c>
      <c r="AL105" s="54">
        <v>1230</v>
      </c>
      <c r="AM105" s="54">
        <f t="shared" si="3"/>
        <v>123</v>
      </c>
      <c r="AN105" s="54" t="s">
        <v>1827</v>
      </c>
      <c r="AO105" s="54" t="s">
        <v>265</v>
      </c>
      <c r="AP105" s="54">
        <v>0</v>
      </c>
    </row>
    <row r="106" spans="2:42" x14ac:dyDescent="0.25">
      <c r="B106" s="43" t="s">
        <v>141</v>
      </c>
      <c r="U106" s="72" t="s">
        <v>1121</v>
      </c>
      <c r="V106" s="54">
        <v>24.6</v>
      </c>
      <c r="W106" s="76">
        <v>250</v>
      </c>
      <c r="Y106" s="72" t="s">
        <v>1176</v>
      </c>
      <c r="Z106" s="54">
        <v>12.6</v>
      </c>
      <c r="AA106" s="76">
        <v>250</v>
      </c>
      <c r="AC106" s="72" t="s">
        <v>1619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269</v>
      </c>
      <c r="AL106" s="54">
        <v>1240</v>
      </c>
      <c r="AM106" s="54">
        <f t="shared" si="3"/>
        <v>124</v>
      </c>
      <c r="AN106" s="54" t="s">
        <v>1827</v>
      </c>
      <c r="AO106" s="54" t="s">
        <v>265</v>
      </c>
      <c r="AP106" s="54">
        <v>0</v>
      </c>
    </row>
    <row r="107" spans="2:42" x14ac:dyDescent="0.25">
      <c r="B107" s="43" t="s">
        <v>142</v>
      </c>
      <c r="U107" s="72" t="s">
        <v>1122</v>
      </c>
      <c r="V107" s="54">
        <v>27.9</v>
      </c>
      <c r="W107" s="76">
        <v>250</v>
      </c>
      <c r="Y107" s="72" t="s">
        <v>1177</v>
      </c>
      <c r="Z107" s="54">
        <v>14.4</v>
      </c>
      <c r="AA107" s="76">
        <v>250</v>
      </c>
      <c r="AC107" s="72" t="s">
        <v>1620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269</v>
      </c>
      <c r="AL107" s="54">
        <v>1250</v>
      </c>
      <c r="AM107" s="54">
        <f t="shared" si="3"/>
        <v>125</v>
      </c>
      <c r="AN107" s="54" t="s">
        <v>1827</v>
      </c>
      <c r="AO107" s="54" t="s">
        <v>265</v>
      </c>
      <c r="AP107" s="54">
        <v>0</v>
      </c>
    </row>
    <row r="108" spans="2:42" x14ac:dyDescent="0.25">
      <c r="B108" s="43" t="s">
        <v>143</v>
      </c>
      <c r="U108" s="72" t="s">
        <v>1123</v>
      </c>
      <c r="V108" s="54">
        <v>31.4</v>
      </c>
      <c r="W108" s="76">
        <v>250</v>
      </c>
      <c r="Y108" s="72" t="s">
        <v>1178</v>
      </c>
      <c r="Z108" s="54">
        <v>16.2</v>
      </c>
      <c r="AA108" s="76">
        <v>250</v>
      </c>
      <c r="AC108" s="72" t="s">
        <v>1621</v>
      </c>
      <c r="AD108" s="54">
        <v>23.3</v>
      </c>
      <c r="AE108" s="76">
        <v>250</v>
      </c>
      <c r="AJ108" s="72" t="str">
        <f t="shared" si="2"/>
        <v>SUNO-1260</v>
      </c>
      <c r="AK108" s="54" t="s">
        <v>269</v>
      </c>
      <c r="AL108" s="54">
        <v>1260</v>
      </c>
      <c r="AM108" s="54">
        <f t="shared" si="3"/>
        <v>126</v>
      </c>
      <c r="AN108" s="54" t="s">
        <v>1827</v>
      </c>
      <c r="AO108" s="54" t="s">
        <v>265</v>
      </c>
      <c r="AP108" s="54">
        <v>0</v>
      </c>
    </row>
    <row r="109" spans="2:42" x14ac:dyDescent="0.25">
      <c r="B109" s="43" t="s">
        <v>144</v>
      </c>
      <c r="U109" s="72" t="s">
        <v>1124</v>
      </c>
      <c r="V109" s="54">
        <v>34.700000000000003</v>
      </c>
      <c r="W109" s="76">
        <v>250</v>
      </c>
      <c r="Y109" s="72" t="s">
        <v>1179</v>
      </c>
      <c r="Z109" s="54">
        <v>18</v>
      </c>
      <c r="AA109" s="76">
        <v>250</v>
      </c>
      <c r="AC109" s="72" t="s">
        <v>1622</v>
      </c>
      <c r="AD109" s="54">
        <v>25.7</v>
      </c>
      <c r="AE109" s="76">
        <v>250</v>
      </c>
      <c r="AJ109" s="72" t="str">
        <f t="shared" si="2"/>
        <v>SUNO-1270</v>
      </c>
      <c r="AK109" s="54" t="s">
        <v>269</v>
      </c>
      <c r="AL109" s="54">
        <v>1270</v>
      </c>
      <c r="AM109" s="54">
        <f t="shared" si="3"/>
        <v>127</v>
      </c>
      <c r="AN109" s="54" t="s">
        <v>1827</v>
      </c>
      <c r="AO109" s="54" t="s">
        <v>265</v>
      </c>
      <c r="AP109" s="54">
        <v>0</v>
      </c>
    </row>
    <row r="110" spans="2:42" x14ac:dyDescent="0.25">
      <c r="B110" s="43" t="s">
        <v>145</v>
      </c>
      <c r="U110" s="72" t="s">
        <v>1125</v>
      </c>
      <c r="V110" s="54">
        <v>38.5</v>
      </c>
      <c r="W110" s="76">
        <v>250</v>
      </c>
      <c r="Y110" s="72" t="s">
        <v>1180</v>
      </c>
      <c r="Z110" s="54">
        <v>22</v>
      </c>
      <c r="AA110" s="76">
        <v>250</v>
      </c>
      <c r="AC110" s="72" t="s">
        <v>1623</v>
      </c>
      <c r="AD110" s="54">
        <v>30.8</v>
      </c>
      <c r="AE110" s="76">
        <v>250</v>
      </c>
      <c r="AJ110" s="72" t="str">
        <f t="shared" si="2"/>
        <v>SUNO-1280</v>
      </c>
      <c r="AK110" s="54" t="s">
        <v>269</v>
      </c>
      <c r="AL110" s="54">
        <v>1280</v>
      </c>
      <c r="AM110" s="54">
        <f t="shared" si="3"/>
        <v>128</v>
      </c>
      <c r="AN110" s="54" t="s">
        <v>1827</v>
      </c>
      <c r="AO110" s="54" t="s">
        <v>265</v>
      </c>
      <c r="AP110" s="54">
        <v>0</v>
      </c>
    </row>
    <row r="111" spans="2:42" x14ac:dyDescent="0.25">
      <c r="B111" s="43" t="s">
        <v>146</v>
      </c>
      <c r="U111" s="72" t="s">
        <v>1126</v>
      </c>
      <c r="V111" s="54">
        <v>45.2</v>
      </c>
      <c r="W111" s="76">
        <v>250</v>
      </c>
      <c r="Y111" s="72" t="s">
        <v>1181</v>
      </c>
      <c r="Z111" s="54">
        <v>26</v>
      </c>
      <c r="AA111" s="76">
        <v>250</v>
      </c>
      <c r="AC111" s="72" t="s">
        <v>1624</v>
      </c>
      <c r="AD111" s="54">
        <v>36.1</v>
      </c>
      <c r="AE111" s="76">
        <v>250</v>
      </c>
      <c r="AJ111" s="72" t="str">
        <f t="shared" si="2"/>
        <v>SUNO-1290</v>
      </c>
      <c r="AK111" s="54" t="s">
        <v>269</v>
      </c>
      <c r="AL111" s="54">
        <v>1290</v>
      </c>
      <c r="AM111" s="54">
        <f t="shared" si="3"/>
        <v>129</v>
      </c>
      <c r="AN111" s="54" t="s">
        <v>1827</v>
      </c>
      <c r="AO111" s="54" t="s">
        <v>265</v>
      </c>
      <c r="AP111" s="54">
        <v>0</v>
      </c>
    </row>
    <row r="112" spans="2:42" ht="15.75" thickBot="1" x14ac:dyDescent="0.3">
      <c r="B112" s="43" t="s">
        <v>147</v>
      </c>
      <c r="U112" s="72" t="s">
        <v>1127</v>
      </c>
      <c r="V112" s="54">
        <v>52</v>
      </c>
      <c r="W112" s="76">
        <v>250</v>
      </c>
      <c r="Y112" s="72" t="s">
        <v>1182</v>
      </c>
      <c r="Z112" s="54">
        <v>30</v>
      </c>
      <c r="AA112" s="76">
        <v>250</v>
      </c>
      <c r="AC112" s="72" t="s">
        <v>1625</v>
      </c>
      <c r="AD112" s="54">
        <v>41.5</v>
      </c>
      <c r="AE112" s="76">
        <v>250</v>
      </c>
      <c r="AJ112" s="79" t="str">
        <f t="shared" si="2"/>
        <v>SUNO-1300</v>
      </c>
      <c r="AK112" s="77" t="s">
        <v>269</v>
      </c>
      <c r="AL112" s="77">
        <v>1300</v>
      </c>
      <c r="AM112" s="77">
        <f t="shared" si="3"/>
        <v>130</v>
      </c>
      <c r="AN112" s="77" t="s">
        <v>1827</v>
      </c>
      <c r="AO112" s="77" t="s">
        <v>265</v>
      </c>
      <c r="AP112" s="77">
        <v>0</v>
      </c>
    </row>
    <row r="113" spans="2:42" x14ac:dyDescent="0.25">
      <c r="B113" s="43" t="s">
        <v>148</v>
      </c>
      <c r="U113" s="72" t="s">
        <v>1128</v>
      </c>
      <c r="V113" s="54">
        <v>59.4</v>
      </c>
      <c r="W113" s="76">
        <v>250</v>
      </c>
      <c r="Y113" s="72" t="s">
        <v>1183</v>
      </c>
      <c r="Z113" s="54">
        <v>37.4</v>
      </c>
      <c r="AA113" s="76">
        <v>250</v>
      </c>
      <c r="AC113" s="72" t="s">
        <v>1626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269</v>
      </c>
      <c r="AL113" s="76">
        <v>70</v>
      </c>
      <c r="AM113" s="76">
        <f>AL113/10</f>
        <v>7</v>
      </c>
      <c r="AN113" s="76" t="s">
        <v>1826</v>
      </c>
      <c r="AO113" s="76" t="s">
        <v>258</v>
      </c>
      <c r="AP113" s="76">
        <v>22</v>
      </c>
    </row>
    <row r="114" spans="2:42" ht="15.75" thickBot="1" x14ac:dyDescent="0.3">
      <c r="B114" s="43" t="s">
        <v>149</v>
      </c>
      <c r="U114" s="79" t="s">
        <v>1129</v>
      </c>
      <c r="V114" s="77">
        <v>67.599999999999994</v>
      </c>
      <c r="W114" s="77">
        <v>250</v>
      </c>
      <c r="Y114" s="79" t="s">
        <v>1184</v>
      </c>
      <c r="Z114" s="77">
        <v>44</v>
      </c>
      <c r="AA114" s="77">
        <v>250</v>
      </c>
      <c r="AC114" s="79" t="s">
        <v>1627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269</v>
      </c>
      <c r="AL114" s="54">
        <v>80</v>
      </c>
      <c r="AM114" s="54">
        <f t="shared" ref="AM114:AM177" si="5">AL114/10</f>
        <v>8</v>
      </c>
      <c r="AN114" s="54" t="s">
        <v>1826</v>
      </c>
      <c r="AO114" s="54" t="s">
        <v>258</v>
      </c>
      <c r="AP114" s="54">
        <v>22</v>
      </c>
    </row>
    <row r="115" spans="2:42" x14ac:dyDescent="0.25">
      <c r="B115" s="43" t="s">
        <v>150</v>
      </c>
      <c r="U115" s="80" t="s">
        <v>1573</v>
      </c>
      <c r="V115" s="76">
        <v>18.100000000000001</v>
      </c>
      <c r="W115" s="76">
        <v>250</v>
      </c>
      <c r="Y115" s="80" t="s">
        <v>1185</v>
      </c>
      <c r="Z115" s="76">
        <v>10</v>
      </c>
      <c r="AA115" s="76">
        <v>250</v>
      </c>
      <c r="AC115" s="80" t="s">
        <v>1273</v>
      </c>
      <c r="AD115" s="76">
        <v>8</v>
      </c>
      <c r="AE115" s="76">
        <v>250</v>
      </c>
      <c r="AJ115" s="72" t="str">
        <f t="shared" si="4"/>
        <v>KUFU-90</v>
      </c>
      <c r="AK115" s="54" t="s">
        <v>269</v>
      </c>
      <c r="AL115" s="54">
        <v>90</v>
      </c>
      <c r="AM115" s="54">
        <f t="shared" si="5"/>
        <v>9</v>
      </c>
      <c r="AN115" s="54" t="s">
        <v>1826</v>
      </c>
      <c r="AO115" s="54" t="s">
        <v>258</v>
      </c>
      <c r="AP115" s="54">
        <v>22</v>
      </c>
    </row>
    <row r="116" spans="2:42" x14ac:dyDescent="0.25">
      <c r="B116" s="43" t="s">
        <v>151</v>
      </c>
      <c r="U116" s="72" t="s">
        <v>1574</v>
      </c>
      <c r="V116" s="54">
        <v>21.4</v>
      </c>
      <c r="W116" s="76">
        <v>250</v>
      </c>
      <c r="Y116" s="72" t="s">
        <v>1186</v>
      </c>
      <c r="Z116" s="54">
        <v>12</v>
      </c>
      <c r="AA116" s="54">
        <v>250</v>
      </c>
      <c r="AC116" s="72" t="s">
        <v>1274</v>
      </c>
      <c r="AD116" s="54">
        <v>9.6</v>
      </c>
      <c r="AE116" s="76">
        <v>250</v>
      </c>
      <c r="AJ116" s="72" t="str">
        <f t="shared" si="4"/>
        <v>KUFU-100</v>
      </c>
      <c r="AK116" s="54" t="s">
        <v>269</v>
      </c>
      <c r="AL116" s="54">
        <v>100</v>
      </c>
      <c r="AM116" s="54">
        <f t="shared" si="5"/>
        <v>10</v>
      </c>
      <c r="AN116" s="54" t="s">
        <v>1826</v>
      </c>
      <c r="AO116" s="54" t="s">
        <v>258</v>
      </c>
      <c r="AP116" s="54">
        <v>22</v>
      </c>
    </row>
    <row r="117" spans="2:42" x14ac:dyDescent="0.25">
      <c r="B117" s="43" t="s">
        <v>152</v>
      </c>
      <c r="U117" s="72" t="s">
        <v>1575</v>
      </c>
      <c r="V117" s="54">
        <v>24.6</v>
      </c>
      <c r="W117" s="76">
        <v>250</v>
      </c>
      <c r="Y117" s="72" t="s">
        <v>1187</v>
      </c>
      <c r="Z117" s="54">
        <v>14</v>
      </c>
      <c r="AA117" s="54">
        <v>250</v>
      </c>
      <c r="AC117" s="72" t="s">
        <v>1275</v>
      </c>
      <c r="AD117" s="54">
        <v>11.2</v>
      </c>
      <c r="AE117" s="76">
        <v>250</v>
      </c>
      <c r="AJ117" s="72" t="str">
        <f t="shared" si="4"/>
        <v>KUFU-110</v>
      </c>
      <c r="AK117" s="54" t="s">
        <v>269</v>
      </c>
      <c r="AL117" s="54">
        <v>110</v>
      </c>
      <c r="AM117" s="54">
        <f t="shared" si="5"/>
        <v>11</v>
      </c>
      <c r="AN117" s="54" t="s">
        <v>1826</v>
      </c>
      <c r="AO117" s="54" t="s">
        <v>258</v>
      </c>
      <c r="AP117" s="54">
        <v>22</v>
      </c>
    </row>
    <row r="118" spans="2:42" x14ac:dyDescent="0.25">
      <c r="B118" s="43" t="s">
        <v>153</v>
      </c>
      <c r="U118" s="72" t="s">
        <v>1576</v>
      </c>
      <c r="V118" s="54">
        <v>27.9</v>
      </c>
      <c r="W118" s="76">
        <v>250</v>
      </c>
      <c r="Y118" s="72" t="s">
        <v>1188</v>
      </c>
      <c r="Z118" s="54">
        <v>16</v>
      </c>
      <c r="AA118" s="54">
        <v>250</v>
      </c>
      <c r="AC118" s="72" t="s">
        <v>1276</v>
      </c>
      <c r="AD118" s="54">
        <v>12.8</v>
      </c>
      <c r="AE118" s="76">
        <v>250</v>
      </c>
      <c r="AJ118" s="72" t="str">
        <f t="shared" si="4"/>
        <v>KUFU-120</v>
      </c>
      <c r="AK118" s="54" t="s">
        <v>269</v>
      </c>
      <c r="AL118" s="54">
        <v>120</v>
      </c>
      <c r="AM118" s="54">
        <f t="shared" si="5"/>
        <v>12</v>
      </c>
      <c r="AN118" s="54" t="s">
        <v>1826</v>
      </c>
      <c r="AO118" s="54" t="s">
        <v>258</v>
      </c>
      <c r="AP118" s="54">
        <v>22</v>
      </c>
    </row>
    <row r="119" spans="2:42" x14ac:dyDescent="0.25">
      <c r="B119" s="43" t="s">
        <v>154</v>
      </c>
      <c r="U119" s="72" t="s">
        <v>1577</v>
      </c>
      <c r="V119" s="54">
        <v>31.4</v>
      </c>
      <c r="W119" s="76">
        <v>250</v>
      </c>
      <c r="Y119" s="72" t="s">
        <v>1189</v>
      </c>
      <c r="Z119" s="54">
        <v>25.2</v>
      </c>
      <c r="AA119" s="54">
        <v>250</v>
      </c>
      <c r="AC119" s="72" t="s">
        <v>1277</v>
      </c>
      <c r="AD119" s="54">
        <v>16.2</v>
      </c>
      <c r="AE119" s="76">
        <v>250</v>
      </c>
      <c r="AJ119" s="72" t="str">
        <f t="shared" si="4"/>
        <v>KUFU-130</v>
      </c>
      <c r="AK119" s="54" t="s">
        <v>269</v>
      </c>
      <c r="AL119" s="54">
        <v>130</v>
      </c>
      <c r="AM119" s="54">
        <f t="shared" si="5"/>
        <v>13</v>
      </c>
      <c r="AN119" s="54" t="s">
        <v>1826</v>
      </c>
      <c r="AO119" s="54" t="s">
        <v>258</v>
      </c>
      <c r="AP119" s="54">
        <v>22</v>
      </c>
    </row>
    <row r="120" spans="2:42" x14ac:dyDescent="0.25">
      <c r="B120" s="43" t="s">
        <v>155</v>
      </c>
      <c r="U120" s="72" t="s">
        <v>1578</v>
      </c>
      <c r="V120" s="54">
        <v>34.700000000000003</v>
      </c>
      <c r="W120" s="76">
        <v>250</v>
      </c>
      <c r="Y120" s="72" t="s">
        <v>1190</v>
      </c>
      <c r="Z120" s="54">
        <v>28</v>
      </c>
      <c r="AA120" s="54">
        <v>250</v>
      </c>
      <c r="AC120" s="72" t="s">
        <v>1278</v>
      </c>
      <c r="AD120" s="54">
        <v>18</v>
      </c>
      <c r="AE120" s="76">
        <v>250</v>
      </c>
      <c r="AJ120" s="72" t="str">
        <f t="shared" si="4"/>
        <v>KUFU-140</v>
      </c>
      <c r="AK120" s="54" t="s">
        <v>269</v>
      </c>
      <c r="AL120" s="54">
        <v>140</v>
      </c>
      <c r="AM120" s="54">
        <f t="shared" si="5"/>
        <v>14</v>
      </c>
      <c r="AN120" s="54" t="s">
        <v>1826</v>
      </c>
      <c r="AO120" s="54" t="s">
        <v>258</v>
      </c>
      <c r="AP120" s="54">
        <v>22</v>
      </c>
    </row>
    <row r="121" spans="2:42" x14ac:dyDescent="0.25">
      <c r="U121" s="72" t="s">
        <v>1579</v>
      </c>
      <c r="V121" s="54">
        <v>38.5</v>
      </c>
      <c r="W121" s="76">
        <v>250</v>
      </c>
      <c r="Y121" s="72" t="s">
        <v>1191</v>
      </c>
      <c r="Z121" s="54">
        <v>39.6</v>
      </c>
      <c r="AA121" s="54">
        <v>250</v>
      </c>
      <c r="AC121" s="72" t="s">
        <v>1279</v>
      </c>
      <c r="AD121" s="54">
        <v>22</v>
      </c>
      <c r="AE121" s="76">
        <v>250</v>
      </c>
      <c r="AJ121" s="72" t="str">
        <f t="shared" si="4"/>
        <v>KUFU-150</v>
      </c>
      <c r="AK121" s="54" t="s">
        <v>269</v>
      </c>
      <c r="AL121" s="54">
        <v>150</v>
      </c>
      <c r="AM121" s="54">
        <f t="shared" si="5"/>
        <v>15</v>
      </c>
      <c r="AN121" s="54" t="s">
        <v>1826</v>
      </c>
      <c r="AO121" s="54" t="s">
        <v>258</v>
      </c>
      <c r="AP121" s="54">
        <v>22</v>
      </c>
    </row>
    <row r="122" spans="2:42" x14ac:dyDescent="0.25">
      <c r="U122" s="72" t="s">
        <v>1580</v>
      </c>
      <c r="V122" s="54">
        <v>45.2</v>
      </c>
      <c r="W122" s="76">
        <v>250</v>
      </c>
      <c r="Y122" s="72" t="s">
        <v>1192</v>
      </c>
      <c r="Z122" s="54">
        <v>46.8</v>
      </c>
      <c r="AA122" s="54">
        <v>250</v>
      </c>
      <c r="AC122" s="72" t="s">
        <v>1280</v>
      </c>
      <c r="AD122" s="54">
        <v>26</v>
      </c>
      <c r="AE122" s="76">
        <v>250</v>
      </c>
      <c r="AJ122" s="72" t="str">
        <f t="shared" si="4"/>
        <v>KUFU-160</v>
      </c>
      <c r="AK122" s="54" t="s">
        <v>269</v>
      </c>
      <c r="AL122" s="54">
        <v>160</v>
      </c>
      <c r="AM122" s="54">
        <f t="shared" si="5"/>
        <v>16</v>
      </c>
      <c r="AN122" s="54" t="s">
        <v>1826</v>
      </c>
      <c r="AO122" s="54" t="s">
        <v>258</v>
      </c>
      <c r="AP122" s="54">
        <v>22</v>
      </c>
    </row>
    <row r="123" spans="2:42" x14ac:dyDescent="0.25">
      <c r="U123" s="72" t="s">
        <v>1581</v>
      </c>
      <c r="V123" s="54">
        <v>52</v>
      </c>
      <c r="W123" s="76">
        <v>250</v>
      </c>
      <c r="Y123" s="72" t="s">
        <v>1193</v>
      </c>
      <c r="Z123" s="54">
        <v>54</v>
      </c>
      <c r="AA123" s="54">
        <v>250</v>
      </c>
      <c r="AC123" s="72" t="s">
        <v>1281</v>
      </c>
      <c r="AD123" s="54">
        <v>30</v>
      </c>
      <c r="AE123" s="76">
        <v>250</v>
      </c>
      <c r="AJ123" s="72" t="str">
        <f t="shared" si="4"/>
        <v>KUFU-170</v>
      </c>
      <c r="AK123" s="54" t="s">
        <v>269</v>
      </c>
      <c r="AL123" s="54">
        <v>170</v>
      </c>
      <c r="AM123" s="54">
        <f t="shared" si="5"/>
        <v>17</v>
      </c>
      <c r="AN123" s="54" t="s">
        <v>1826</v>
      </c>
      <c r="AO123" s="54" t="s">
        <v>258</v>
      </c>
      <c r="AP123" s="54">
        <v>22</v>
      </c>
    </row>
    <row r="124" spans="2:42" x14ac:dyDescent="0.25">
      <c r="U124" s="72" t="s">
        <v>1582</v>
      </c>
      <c r="V124" s="54">
        <v>59.4</v>
      </c>
      <c r="W124" s="76">
        <v>250</v>
      </c>
      <c r="Y124" s="72" t="s">
        <v>1194</v>
      </c>
      <c r="Z124" s="54">
        <v>74.8</v>
      </c>
      <c r="AA124" s="54">
        <v>250</v>
      </c>
      <c r="AC124" s="72" t="s">
        <v>1282</v>
      </c>
      <c r="AD124" s="54">
        <v>37.4</v>
      </c>
      <c r="AE124" s="76">
        <v>250</v>
      </c>
      <c r="AJ124" s="72" t="str">
        <f t="shared" si="4"/>
        <v>KUFU-180</v>
      </c>
      <c r="AK124" s="54" t="s">
        <v>269</v>
      </c>
      <c r="AL124" s="54">
        <v>180</v>
      </c>
      <c r="AM124" s="54">
        <f t="shared" si="5"/>
        <v>18</v>
      </c>
      <c r="AN124" s="54" t="s">
        <v>1826</v>
      </c>
      <c r="AO124" s="54" t="s">
        <v>258</v>
      </c>
      <c r="AP124" s="54">
        <v>22</v>
      </c>
    </row>
    <row r="125" spans="2:42" ht="15.75" thickBot="1" x14ac:dyDescent="0.3">
      <c r="U125" s="79" t="s">
        <v>1583</v>
      </c>
      <c r="V125" s="77">
        <v>67.599999999999994</v>
      </c>
      <c r="W125" s="77">
        <v>250</v>
      </c>
      <c r="Y125" s="79" t="s">
        <v>1195</v>
      </c>
      <c r="Z125" s="77">
        <v>88</v>
      </c>
      <c r="AA125" s="77">
        <v>250</v>
      </c>
      <c r="AC125" s="79" t="s">
        <v>1283</v>
      </c>
      <c r="AD125" s="77">
        <v>44</v>
      </c>
      <c r="AE125" s="77">
        <v>250</v>
      </c>
      <c r="AJ125" s="72" t="str">
        <f t="shared" si="4"/>
        <v>KUFU-190</v>
      </c>
      <c r="AK125" s="54" t="s">
        <v>269</v>
      </c>
      <c r="AL125" s="54">
        <v>190</v>
      </c>
      <c r="AM125" s="54">
        <f t="shared" si="5"/>
        <v>19</v>
      </c>
      <c r="AN125" s="54" t="s">
        <v>1826</v>
      </c>
      <c r="AO125" s="54" t="s">
        <v>258</v>
      </c>
      <c r="AP125" s="54">
        <v>22</v>
      </c>
    </row>
    <row r="126" spans="2:42" x14ac:dyDescent="0.25">
      <c r="U126" s="72" t="s">
        <v>1130</v>
      </c>
      <c r="V126" s="54">
        <v>10.199999999999999</v>
      </c>
      <c r="W126" s="54">
        <v>1500</v>
      </c>
      <c r="Y126" s="72" t="s">
        <v>1584</v>
      </c>
      <c r="Z126" s="54">
        <v>10</v>
      </c>
      <c r="AA126" s="54">
        <v>250</v>
      </c>
      <c r="AC126" s="80" t="s">
        <v>1628</v>
      </c>
      <c r="AD126" s="76">
        <v>12.6</v>
      </c>
      <c r="AE126" s="76">
        <v>250</v>
      </c>
      <c r="AJ126" s="72" t="str">
        <f t="shared" si="4"/>
        <v>KUFU-200</v>
      </c>
      <c r="AK126" s="54" t="s">
        <v>269</v>
      </c>
      <c r="AL126" s="54">
        <v>200</v>
      </c>
      <c r="AM126" s="54">
        <f t="shared" si="5"/>
        <v>20</v>
      </c>
      <c r="AN126" s="54" t="s">
        <v>1826</v>
      </c>
      <c r="AO126" s="54" t="s">
        <v>258</v>
      </c>
      <c r="AP126" s="54">
        <v>24</v>
      </c>
    </row>
    <row r="127" spans="2:42" x14ac:dyDescent="0.25">
      <c r="U127" s="72" t="s">
        <v>1131</v>
      </c>
      <c r="V127" s="54">
        <v>12.3</v>
      </c>
      <c r="W127" s="54">
        <v>1500</v>
      </c>
      <c r="Y127" s="72" t="s">
        <v>1585</v>
      </c>
      <c r="Z127" s="54">
        <v>12</v>
      </c>
      <c r="AA127" s="54">
        <v>250</v>
      </c>
      <c r="AC127" s="72" t="s">
        <v>1629</v>
      </c>
      <c r="AD127" s="54">
        <v>14.8</v>
      </c>
      <c r="AE127" s="76">
        <v>250</v>
      </c>
      <c r="AJ127" s="72" t="str">
        <f t="shared" si="4"/>
        <v>KUFU-210</v>
      </c>
      <c r="AK127" s="54" t="s">
        <v>269</v>
      </c>
      <c r="AL127" s="54">
        <v>210</v>
      </c>
      <c r="AM127" s="54">
        <f t="shared" si="5"/>
        <v>21</v>
      </c>
      <c r="AN127" s="54" t="s">
        <v>1826</v>
      </c>
      <c r="AO127" s="54" t="s">
        <v>258</v>
      </c>
      <c r="AP127" s="54">
        <v>24</v>
      </c>
    </row>
    <row r="128" spans="2:42" x14ac:dyDescent="0.25">
      <c r="U128" s="72" t="s">
        <v>1132</v>
      </c>
      <c r="V128" s="54">
        <v>14.2</v>
      </c>
      <c r="W128" s="54">
        <v>1500</v>
      </c>
      <c r="Y128" s="72" t="s">
        <v>1586</v>
      </c>
      <c r="Z128" s="54">
        <v>14</v>
      </c>
      <c r="AA128" s="54">
        <v>250</v>
      </c>
      <c r="AC128" s="72" t="s">
        <v>1630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269</v>
      </c>
      <c r="AL128" s="54">
        <v>220</v>
      </c>
      <c r="AM128" s="54">
        <f t="shared" si="5"/>
        <v>22</v>
      </c>
      <c r="AN128" s="54" t="s">
        <v>1826</v>
      </c>
      <c r="AO128" s="54" t="s">
        <v>258</v>
      </c>
      <c r="AP128" s="54">
        <v>24</v>
      </c>
    </row>
    <row r="129" spans="21:42" x14ac:dyDescent="0.25">
      <c r="U129" s="72" t="s">
        <v>1133</v>
      </c>
      <c r="V129" s="54">
        <v>16</v>
      </c>
      <c r="W129" s="54">
        <v>1500</v>
      </c>
      <c r="Y129" s="72" t="s">
        <v>1587</v>
      </c>
      <c r="Z129" s="54">
        <v>16</v>
      </c>
      <c r="AA129" s="54">
        <v>250</v>
      </c>
      <c r="AC129" s="72" t="s">
        <v>1631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269</v>
      </c>
      <c r="AL129" s="54">
        <v>230</v>
      </c>
      <c r="AM129" s="54">
        <f t="shared" si="5"/>
        <v>23</v>
      </c>
      <c r="AN129" s="54" t="s">
        <v>1826</v>
      </c>
      <c r="AO129" s="54" t="s">
        <v>258</v>
      </c>
      <c r="AP129" s="54">
        <v>24</v>
      </c>
    </row>
    <row r="130" spans="21:42" x14ac:dyDescent="0.25">
      <c r="U130" s="72" t="s">
        <v>1134</v>
      </c>
      <c r="V130" s="54">
        <v>17.899999999999999</v>
      </c>
      <c r="W130" s="54">
        <v>1500</v>
      </c>
      <c r="Y130" s="72" t="s">
        <v>1588</v>
      </c>
      <c r="Z130" s="54">
        <v>25.2</v>
      </c>
      <c r="AA130" s="54">
        <v>250</v>
      </c>
      <c r="AC130" s="72" t="s">
        <v>1632</v>
      </c>
      <c r="AD130" s="54">
        <v>23.3</v>
      </c>
      <c r="AE130" s="76">
        <v>250</v>
      </c>
      <c r="AJ130" s="72" t="str">
        <f t="shared" si="4"/>
        <v>KUFU-240</v>
      </c>
      <c r="AK130" s="54" t="s">
        <v>269</v>
      </c>
      <c r="AL130" s="54">
        <v>240</v>
      </c>
      <c r="AM130" s="54">
        <f t="shared" si="5"/>
        <v>24</v>
      </c>
      <c r="AN130" s="54" t="s">
        <v>1826</v>
      </c>
      <c r="AO130" s="54" t="s">
        <v>258</v>
      </c>
      <c r="AP130" s="54">
        <v>24</v>
      </c>
    </row>
    <row r="131" spans="21:42" x14ac:dyDescent="0.25">
      <c r="U131" s="72" t="s">
        <v>1135</v>
      </c>
      <c r="V131" s="54">
        <v>19.8</v>
      </c>
      <c r="W131" s="54">
        <v>1500</v>
      </c>
      <c r="Y131" s="72" t="s">
        <v>1589</v>
      </c>
      <c r="Z131" s="54">
        <v>28</v>
      </c>
      <c r="AA131" s="54">
        <v>250</v>
      </c>
      <c r="AC131" s="72" t="s">
        <v>1633</v>
      </c>
      <c r="AD131" s="54">
        <v>25.7</v>
      </c>
      <c r="AE131" s="76">
        <v>250</v>
      </c>
      <c r="AJ131" s="72" t="str">
        <f t="shared" si="4"/>
        <v>KUFU-250</v>
      </c>
      <c r="AK131" s="54" t="s">
        <v>269</v>
      </c>
      <c r="AL131" s="54">
        <v>250</v>
      </c>
      <c r="AM131" s="54">
        <f t="shared" si="5"/>
        <v>25</v>
      </c>
      <c r="AN131" s="54" t="s">
        <v>1826</v>
      </c>
      <c r="AO131" s="54" t="s">
        <v>258</v>
      </c>
      <c r="AP131" s="54">
        <v>24</v>
      </c>
    </row>
    <row r="132" spans="21:42" x14ac:dyDescent="0.25">
      <c r="U132" s="72" t="s">
        <v>1136</v>
      </c>
      <c r="V132" s="54">
        <v>22.1</v>
      </c>
      <c r="W132" s="54">
        <v>1500</v>
      </c>
      <c r="Y132" s="72" t="s">
        <v>1590</v>
      </c>
      <c r="Z132" s="54">
        <v>39.6</v>
      </c>
      <c r="AA132" s="54">
        <v>250</v>
      </c>
      <c r="AC132" s="72" t="s">
        <v>1634</v>
      </c>
      <c r="AD132" s="54">
        <v>30.8</v>
      </c>
      <c r="AE132" s="76">
        <v>250</v>
      </c>
      <c r="AJ132" s="72" t="str">
        <f t="shared" si="4"/>
        <v>KUFU-260</v>
      </c>
      <c r="AK132" s="54" t="s">
        <v>269</v>
      </c>
      <c r="AL132" s="54">
        <v>260</v>
      </c>
      <c r="AM132" s="54">
        <f t="shared" si="5"/>
        <v>26</v>
      </c>
      <c r="AN132" s="54" t="s">
        <v>1826</v>
      </c>
      <c r="AO132" s="54" t="s">
        <v>258</v>
      </c>
      <c r="AP132" s="54">
        <v>24</v>
      </c>
    </row>
    <row r="133" spans="21:42" x14ac:dyDescent="0.25">
      <c r="U133" s="72" t="s">
        <v>1137</v>
      </c>
      <c r="V133" s="54">
        <v>26.1</v>
      </c>
      <c r="W133" s="54">
        <v>1500</v>
      </c>
      <c r="Y133" s="72" t="s">
        <v>1591</v>
      </c>
      <c r="Z133" s="54">
        <v>46.8</v>
      </c>
      <c r="AA133" s="54">
        <v>250</v>
      </c>
      <c r="AC133" s="72" t="s">
        <v>1635</v>
      </c>
      <c r="AD133" s="54">
        <v>36.1</v>
      </c>
      <c r="AE133" s="76">
        <v>250</v>
      </c>
      <c r="AJ133" s="72" t="str">
        <f t="shared" si="4"/>
        <v>KUFU-280</v>
      </c>
      <c r="AK133" s="54" t="s">
        <v>269</v>
      </c>
      <c r="AL133" s="54">
        <v>280</v>
      </c>
      <c r="AM133" s="54">
        <f t="shared" si="5"/>
        <v>28</v>
      </c>
      <c r="AN133" s="54" t="s">
        <v>1826</v>
      </c>
      <c r="AO133" s="54" t="s">
        <v>258</v>
      </c>
      <c r="AP133" s="54">
        <v>24</v>
      </c>
    </row>
    <row r="134" spans="21:42" x14ac:dyDescent="0.25">
      <c r="U134" s="72" t="s">
        <v>1138</v>
      </c>
      <c r="V134" s="54">
        <v>29.6</v>
      </c>
      <c r="W134" s="54">
        <v>1500</v>
      </c>
      <c r="Y134" s="72" t="s">
        <v>1592</v>
      </c>
      <c r="Z134" s="54">
        <v>54</v>
      </c>
      <c r="AA134" s="54">
        <v>250</v>
      </c>
      <c r="AC134" s="72" t="s">
        <v>1636</v>
      </c>
      <c r="AD134" s="54">
        <v>41.5</v>
      </c>
      <c r="AE134" s="76">
        <v>250</v>
      </c>
      <c r="AJ134" s="72" t="str">
        <f t="shared" si="4"/>
        <v>KUFU-300</v>
      </c>
      <c r="AK134" s="54" t="s">
        <v>269</v>
      </c>
      <c r="AL134" s="54">
        <v>300</v>
      </c>
      <c r="AM134" s="54">
        <f t="shared" si="5"/>
        <v>30</v>
      </c>
      <c r="AN134" s="54" t="s">
        <v>1826</v>
      </c>
      <c r="AO134" s="54" t="s">
        <v>258</v>
      </c>
      <c r="AP134" s="54">
        <v>24</v>
      </c>
    </row>
    <row r="135" spans="21:42" x14ac:dyDescent="0.25">
      <c r="U135" s="72" t="s">
        <v>1139</v>
      </c>
      <c r="V135" s="54">
        <v>32.9</v>
      </c>
      <c r="W135" s="54">
        <v>1500</v>
      </c>
      <c r="Y135" s="72" t="s">
        <v>1593</v>
      </c>
      <c r="Z135" s="54">
        <v>74.8</v>
      </c>
      <c r="AA135" s="54">
        <v>250</v>
      </c>
      <c r="AC135" s="72" t="s">
        <v>1637</v>
      </c>
      <c r="AD135" s="54">
        <v>50.9</v>
      </c>
      <c r="AE135" s="76">
        <v>250</v>
      </c>
      <c r="AJ135" s="72" t="str">
        <f t="shared" si="4"/>
        <v>KUFU-320</v>
      </c>
      <c r="AK135" s="54" t="s">
        <v>269</v>
      </c>
      <c r="AL135" s="54">
        <v>320</v>
      </c>
      <c r="AM135" s="54">
        <f t="shared" si="5"/>
        <v>32</v>
      </c>
      <c r="AN135" s="54" t="s">
        <v>1826</v>
      </c>
      <c r="AO135" s="54" t="s">
        <v>258</v>
      </c>
      <c r="AP135" s="54">
        <v>26</v>
      </c>
    </row>
    <row r="136" spans="21:42" ht="15.75" thickBot="1" x14ac:dyDescent="0.3">
      <c r="U136" s="79" t="s">
        <v>1140</v>
      </c>
      <c r="V136" s="77">
        <v>36.299999999999997</v>
      </c>
      <c r="W136" s="77">
        <v>1500</v>
      </c>
      <c r="Y136" s="79" t="s">
        <v>1594</v>
      </c>
      <c r="Z136" s="77">
        <v>88</v>
      </c>
      <c r="AA136" s="77">
        <v>250</v>
      </c>
      <c r="AC136" s="79" t="s">
        <v>1638</v>
      </c>
      <c r="AD136" s="77">
        <v>57.6</v>
      </c>
      <c r="AE136" s="77">
        <v>250</v>
      </c>
      <c r="AJ136" s="72" t="str">
        <f t="shared" si="4"/>
        <v>KUFU-340</v>
      </c>
      <c r="AK136" s="54" t="s">
        <v>269</v>
      </c>
      <c r="AL136" s="54">
        <v>340</v>
      </c>
      <c r="AM136" s="54">
        <f t="shared" si="5"/>
        <v>34</v>
      </c>
      <c r="AN136" s="54" t="s">
        <v>1826</v>
      </c>
      <c r="AO136" s="54" t="s">
        <v>258</v>
      </c>
      <c r="AP136" s="54">
        <v>26</v>
      </c>
    </row>
    <row r="137" spans="21:42" x14ac:dyDescent="0.25">
      <c r="U137" s="80" t="s">
        <v>1639</v>
      </c>
      <c r="V137" s="76">
        <v>15.4</v>
      </c>
      <c r="W137" s="76">
        <v>1500</v>
      </c>
      <c r="Y137" s="80" t="s">
        <v>1196</v>
      </c>
      <c r="Z137" s="76">
        <v>32</v>
      </c>
      <c r="AA137" s="76">
        <v>250</v>
      </c>
      <c r="AC137" s="80" t="s">
        <v>1339</v>
      </c>
      <c r="AD137" s="76">
        <v>8</v>
      </c>
      <c r="AE137" s="76">
        <v>100</v>
      </c>
      <c r="AJ137" s="72" t="str">
        <f t="shared" si="4"/>
        <v>KUFU-360</v>
      </c>
      <c r="AK137" s="54" t="s">
        <v>269</v>
      </c>
      <c r="AL137" s="54">
        <v>360</v>
      </c>
      <c r="AM137" s="54">
        <f t="shared" si="5"/>
        <v>36</v>
      </c>
      <c r="AN137" s="54" t="s">
        <v>1826</v>
      </c>
      <c r="AO137" s="54" t="s">
        <v>258</v>
      </c>
      <c r="AP137" s="54">
        <v>26</v>
      </c>
    </row>
    <row r="138" spans="21:42" x14ac:dyDescent="0.25">
      <c r="U138" s="72" t="s">
        <v>1640</v>
      </c>
      <c r="V138" s="54">
        <v>18.600000000000001</v>
      </c>
      <c r="W138" s="54">
        <v>1500</v>
      </c>
      <c r="Y138" s="72" t="s">
        <v>1197</v>
      </c>
      <c r="Z138" s="54">
        <v>38.4</v>
      </c>
      <c r="AA138" s="54">
        <v>250</v>
      </c>
      <c r="AC138" s="72" t="s">
        <v>1340</v>
      </c>
      <c r="AD138" s="54">
        <v>9.6</v>
      </c>
      <c r="AE138" s="76">
        <v>100</v>
      </c>
      <c r="AJ138" s="72" t="str">
        <f t="shared" si="4"/>
        <v>KUFU-380</v>
      </c>
      <c r="AK138" s="54" t="s">
        <v>269</v>
      </c>
      <c r="AL138" s="54">
        <v>380</v>
      </c>
      <c r="AM138" s="54">
        <f t="shared" si="5"/>
        <v>38</v>
      </c>
      <c r="AN138" s="54" t="s">
        <v>1826</v>
      </c>
      <c r="AO138" s="54" t="s">
        <v>258</v>
      </c>
      <c r="AP138" s="54">
        <v>26</v>
      </c>
    </row>
    <row r="139" spans="21:42" x14ac:dyDescent="0.25">
      <c r="U139" s="72" t="s">
        <v>1641</v>
      </c>
      <c r="V139" s="54">
        <v>21.4</v>
      </c>
      <c r="W139" s="54">
        <v>1500</v>
      </c>
      <c r="Y139" s="72" t="s">
        <v>1198</v>
      </c>
      <c r="Z139" s="54">
        <v>44.8</v>
      </c>
      <c r="AA139" s="54">
        <v>250</v>
      </c>
      <c r="AC139" s="72" t="s">
        <v>1341</v>
      </c>
      <c r="AD139" s="54">
        <v>11.2</v>
      </c>
      <c r="AE139" s="76">
        <v>100</v>
      </c>
      <c r="AJ139" s="72" t="str">
        <f t="shared" si="4"/>
        <v>KUFU-400</v>
      </c>
      <c r="AK139" s="54" t="s">
        <v>269</v>
      </c>
      <c r="AL139" s="54">
        <v>400</v>
      </c>
      <c r="AM139" s="54">
        <f t="shared" si="5"/>
        <v>40</v>
      </c>
      <c r="AN139" s="54" t="s">
        <v>1826</v>
      </c>
      <c r="AO139" s="54" t="s">
        <v>258</v>
      </c>
      <c r="AP139" s="54">
        <v>26</v>
      </c>
    </row>
    <row r="140" spans="21:42" x14ac:dyDescent="0.25">
      <c r="U140" s="72" t="s">
        <v>1642</v>
      </c>
      <c r="V140" s="54">
        <v>24</v>
      </c>
      <c r="W140" s="54">
        <v>1500</v>
      </c>
      <c r="Y140" s="72" t="s">
        <v>1199</v>
      </c>
      <c r="Z140" s="54">
        <v>51.2</v>
      </c>
      <c r="AA140" s="54">
        <v>250</v>
      </c>
      <c r="AC140" s="72" t="s">
        <v>1342</v>
      </c>
      <c r="AD140" s="54">
        <v>12.8</v>
      </c>
      <c r="AE140" s="76">
        <v>100</v>
      </c>
      <c r="AJ140" s="72" t="str">
        <f t="shared" si="4"/>
        <v>KUFU-420</v>
      </c>
      <c r="AK140" s="54" t="s">
        <v>269</v>
      </c>
      <c r="AL140" s="54">
        <v>420</v>
      </c>
      <c r="AM140" s="54">
        <f t="shared" si="5"/>
        <v>42</v>
      </c>
      <c r="AN140" s="54" t="s">
        <v>1826</v>
      </c>
      <c r="AO140" s="54" t="s">
        <v>258</v>
      </c>
      <c r="AP140" s="54">
        <v>24</v>
      </c>
    </row>
    <row r="141" spans="21:42" x14ac:dyDescent="0.25">
      <c r="U141" s="72" t="s">
        <v>1643</v>
      </c>
      <c r="V141" s="54">
        <v>26.8</v>
      </c>
      <c r="W141" s="54">
        <v>1500</v>
      </c>
      <c r="Y141" s="72" t="s">
        <v>1200</v>
      </c>
      <c r="Z141" s="54">
        <v>57.6</v>
      </c>
      <c r="AA141" s="54">
        <v>250</v>
      </c>
      <c r="AC141" s="72" t="s">
        <v>1343</v>
      </c>
      <c r="AD141" s="54">
        <v>16.2</v>
      </c>
      <c r="AE141" s="76">
        <v>100</v>
      </c>
      <c r="AJ141" s="72" t="str">
        <f t="shared" si="4"/>
        <v>KUFU-440</v>
      </c>
      <c r="AK141" s="54" t="s">
        <v>269</v>
      </c>
      <c r="AL141" s="54">
        <v>440</v>
      </c>
      <c r="AM141" s="54">
        <f t="shared" si="5"/>
        <v>44</v>
      </c>
      <c r="AN141" s="54" t="s">
        <v>1826</v>
      </c>
      <c r="AO141" s="54" t="s">
        <v>258</v>
      </c>
      <c r="AP141" s="54">
        <v>24</v>
      </c>
    </row>
    <row r="142" spans="21:42" x14ac:dyDescent="0.25">
      <c r="U142" s="72" t="s">
        <v>1644</v>
      </c>
      <c r="V142" s="54">
        <v>29.6</v>
      </c>
      <c r="W142" s="54">
        <v>1500</v>
      </c>
      <c r="Y142" s="72" t="s">
        <v>1201</v>
      </c>
      <c r="Z142" s="54">
        <v>64</v>
      </c>
      <c r="AA142" s="54">
        <v>250</v>
      </c>
      <c r="AC142" s="72" t="s">
        <v>1344</v>
      </c>
      <c r="AD142" s="54">
        <v>18</v>
      </c>
      <c r="AE142" s="76">
        <v>100</v>
      </c>
      <c r="AJ142" s="72" t="str">
        <f t="shared" si="4"/>
        <v>KUFU-460</v>
      </c>
      <c r="AK142" s="54" t="s">
        <v>269</v>
      </c>
      <c r="AL142" s="54">
        <v>460</v>
      </c>
      <c r="AM142" s="54">
        <f t="shared" si="5"/>
        <v>46</v>
      </c>
      <c r="AN142" s="54" t="s">
        <v>1826</v>
      </c>
      <c r="AO142" s="54" t="s">
        <v>258</v>
      </c>
      <c r="AP142" s="54">
        <v>24</v>
      </c>
    </row>
    <row r="143" spans="21:42" x14ac:dyDescent="0.25">
      <c r="U143" s="72" t="s">
        <v>1645</v>
      </c>
      <c r="V143" s="54">
        <v>33.200000000000003</v>
      </c>
      <c r="W143" s="54">
        <v>1500</v>
      </c>
      <c r="Y143" s="72" t="s">
        <v>1202</v>
      </c>
      <c r="Z143" s="54">
        <v>70.400000000000006</v>
      </c>
      <c r="AA143" s="54">
        <v>250</v>
      </c>
      <c r="AC143" s="72" t="s">
        <v>1345</v>
      </c>
      <c r="AD143" s="54">
        <v>22</v>
      </c>
      <c r="AE143" s="76">
        <v>100</v>
      </c>
      <c r="AJ143" s="72" t="str">
        <f t="shared" si="4"/>
        <v>KUFU-480</v>
      </c>
      <c r="AK143" s="54" t="s">
        <v>269</v>
      </c>
      <c r="AL143" s="54">
        <v>480</v>
      </c>
      <c r="AM143" s="54">
        <f t="shared" si="5"/>
        <v>48</v>
      </c>
      <c r="AN143" s="54" t="s">
        <v>1826</v>
      </c>
      <c r="AO143" s="54" t="s">
        <v>258</v>
      </c>
      <c r="AP143" s="54">
        <v>24</v>
      </c>
    </row>
    <row r="144" spans="21:42" x14ac:dyDescent="0.25">
      <c r="U144" s="72" t="s">
        <v>1646</v>
      </c>
      <c r="V144" s="54">
        <v>39.200000000000003</v>
      </c>
      <c r="W144" s="54">
        <v>1500</v>
      </c>
      <c r="Y144" s="72" t="s">
        <v>1203</v>
      </c>
      <c r="Z144" s="54">
        <v>83.2</v>
      </c>
      <c r="AA144" s="54">
        <v>250</v>
      </c>
      <c r="AC144" s="72" t="s">
        <v>1346</v>
      </c>
      <c r="AD144" s="54">
        <v>26</v>
      </c>
      <c r="AE144" s="76">
        <v>100</v>
      </c>
      <c r="AJ144" s="72" t="str">
        <f t="shared" si="4"/>
        <v>KUFU-500</v>
      </c>
      <c r="AK144" s="54" t="s">
        <v>269</v>
      </c>
      <c r="AL144" s="54">
        <v>500</v>
      </c>
      <c r="AM144" s="54">
        <f t="shared" si="5"/>
        <v>50</v>
      </c>
      <c r="AN144" s="54" t="s">
        <v>1826</v>
      </c>
      <c r="AO144" s="54" t="s">
        <v>258</v>
      </c>
      <c r="AP144" s="54">
        <v>24</v>
      </c>
    </row>
    <row r="145" spans="21:42" x14ac:dyDescent="0.25">
      <c r="U145" s="72" t="s">
        <v>1647</v>
      </c>
      <c r="V145" s="54">
        <v>44.2</v>
      </c>
      <c r="W145" s="54">
        <v>1500</v>
      </c>
      <c r="Y145" s="72" t="s">
        <v>1204</v>
      </c>
      <c r="Z145" s="54">
        <v>96</v>
      </c>
      <c r="AA145" s="54">
        <v>250</v>
      </c>
      <c r="AC145" s="72" t="s">
        <v>1347</v>
      </c>
      <c r="AD145" s="54">
        <v>30</v>
      </c>
      <c r="AE145" s="76">
        <v>100</v>
      </c>
      <c r="AJ145" s="72" t="str">
        <f t="shared" si="4"/>
        <v>KUFU-520</v>
      </c>
      <c r="AK145" s="54" t="s">
        <v>269</v>
      </c>
      <c r="AL145" s="54">
        <v>520</v>
      </c>
      <c r="AM145" s="54">
        <f t="shared" si="5"/>
        <v>52</v>
      </c>
      <c r="AN145" s="54" t="s">
        <v>1826</v>
      </c>
      <c r="AO145" s="54" t="s">
        <v>258</v>
      </c>
      <c r="AP145" s="54">
        <v>24</v>
      </c>
    </row>
    <row r="146" spans="21:42" x14ac:dyDescent="0.25">
      <c r="U146" s="72" t="s">
        <v>1648</v>
      </c>
      <c r="V146" s="54">
        <v>48.9</v>
      </c>
      <c r="W146" s="54">
        <v>1500</v>
      </c>
      <c r="Y146" s="72" t="s">
        <v>1205</v>
      </c>
      <c r="Z146" s="54">
        <v>108.8</v>
      </c>
      <c r="AA146" s="54">
        <v>250</v>
      </c>
      <c r="AC146" s="72" t="s">
        <v>1348</v>
      </c>
      <c r="AD146" s="54">
        <v>37.4</v>
      </c>
      <c r="AE146" s="76">
        <v>100</v>
      </c>
      <c r="AJ146" s="72" t="str">
        <f t="shared" si="4"/>
        <v>KUFU-540</v>
      </c>
      <c r="AK146" s="54" t="s">
        <v>269</v>
      </c>
      <c r="AL146" s="54">
        <v>540</v>
      </c>
      <c r="AM146" s="54">
        <f t="shared" si="5"/>
        <v>54</v>
      </c>
      <c r="AN146" s="54" t="s">
        <v>1826</v>
      </c>
      <c r="AO146" s="54" t="s">
        <v>258</v>
      </c>
      <c r="AP146" s="54">
        <v>24</v>
      </c>
    </row>
    <row r="147" spans="21:42" ht="15.75" thickBot="1" x14ac:dyDescent="0.3">
      <c r="U147" s="79" t="s">
        <v>1649</v>
      </c>
      <c r="V147" s="77">
        <v>52.6</v>
      </c>
      <c r="W147" s="77">
        <v>1500</v>
      </c>
      <c r="Y147" s="79" t="s">
        <v>1206</v>
      </c>
      <c r="Z147" s="77">
        <v>128</v>
      </c>
      <c r="AA147" s="77">
        <v>250</v>
      </c>
      <c r="AC147" s="79" t="s">
        <v>1349</v>
      </c>
      <c r="AD147" s="77">
        <v>44</v>
      </c>
      <c r="AE147" s="77">
        <v>100</v>
      </c>
      <c r="AJ147" s="72" t="str">
        <f t="shared" si="4"/>
        <v>KUFU-550</v>
      </c>
      <c r="AK147" s="54" t="s">
        <v>269</v>
      </c>
      <c r="AL147" s="54">
        <v>550</v>
      </c>
      <c r="AM147" s="54">
        <f t="shared" si="5"/>
        <v>55</v>
      </c>
      <c r="AN147" s="54" t="s">
        <v>1826</v>
      </c>
      <c r="AO147" s="54" t="s">
        <v>258</v>
      </c>
      <c r="AP147" s="54">
        <v>28</v>
      </c>
    </row>
    <row r="148" spans="21:42" x14ac:dyDescent="0.25">
      <c r="U148" s="72" t="s">
        <v>1141</v>
      </c>
      <c r="V148" s="54">
        <v>10.199999999999999</v>
      </c>
      <c r="W148" s="54">
        <v>100</v>
      </c>
      <c r="Y148" s="72" t="s">
        <v>1595</v>
      </c>
      <c r="Z148" s="54">
        <v>32</v>
      </c>
      <c r="AA148" s="54">
        <v>250</v>
      </c>
      <c r="AC148" s="80" t="s">
        <v>1650</v>
      </c>
      <c r="AD148" s="76">
        <v>12.6</v>
      </c>
      <c r="AE148" s="76">
        <v>100</v>
      </c>
      <c r="AJ148" s="72" t="str">
        <f t="shared" si="4"/>
        <v>KUFU-560</v>
      </c>
      <c r="AK148" s="54" t="s">
        <v>269</v>
      </c>
      <c r="AL148" s="54">
        <v>560</v>
      </c>
      <c r="AM148" s="54">
        <f t="shared" si="5"/>
        <v>56</v>
      </c>
      <c r="AN148" s="54" t="s">
        <v>1826</v>
      </c>
      <c r="AO148" s="54" t="s">
        <v>258</v>
      </c>
      <c r="AP148" s="54">
        <v>28</v>
      </c>
    </row>
    <row r="149" spans="21:42" x14ac:dyDescent="0.25">
      <c r="U149" s="72" t="s">
        <v>1142</v>
      </c>
      <c r="V149" s="54">
        <v>12.3</v>
      </c>
      <c r="W149" s="54">
        <v>100</v>
      </c>
      <c r="Y149" s="72" t="s">
        <v>1596</v>
      </c>
      <c r="Z149" s="54">
        <v>38.4</v>
      </c>
      <c r="AA149" s="54">
        <v>250</v>
      </c>
      <c r="AC149" s="72" t="s">
        <v>1651</v>
      </c>
      <c r="AD149" s="54">
        <v>14.8</v>
      </c>
      <c r="AE149" s="76">
        <v>100</v>
      </c>
      <c r="AJ149" s="72" t="str">
        <f t="shared" si="4"/>
        <v>KUFU-570</v>
      </c>
      <c r="AK149" s="54" t="s">
        <v>269</v>
      </c>
      <c r="AL149" s="54">
        <v>570</v>
      </c>
      <c r="AM149" s="54">
        <f t="shared" si="5"/>
        <v>57</v>
      </c>
      <c r="AN149" s="54" t="s">
        <v>1826</v>
      </c>
      <c r="AO149" s="54" t="s">
        <v>258</v>
      </c>
      <c r="AP149" s="54">
        <v>28</v>
      </c>
    </row>
    <row r="150" spans="21:42" x14ac:dyDescent="0.25">
      <c r="U150" s="72" t="s">
        <v>1143</v>
      </c>
      <c r="V150" s="54">
        <v>14.2</v>
      </c>
      <c r="W150" s="54">
        <v>100</v>
      </c>
      <c r="Y150" s="72" t="s">
        <v>1597</v>
      </c>
      <c r="Z150" s="54">
        <v>44.8</v>
      </c>
      <c r="AA150" s="54">
        <v>250</v>
      </c>
      <c r="AC150" s="72" t="s">
        <v>1652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269</v>
      </c>
      <c r="AL150" s="54">
        <v>580</v>
      </c>
      <c r="AM150" s="54">
        <f t="shared" si="5"/>
        <v>58</v>
      </c>
      <c r="AN150" s="54" t="s">
        <v>1826</v>
      </c>
      <c r="AO150" s="54" t="s">
        <v>258</v>
      </c>
      <c r="AP150" s="54">
        <v>28</v>
      </c>
    </row>
    <row r="151" spans="21:42" x14ac:dyDescent="0.25">
      <c r="U151" s="72" t="s">
        <v>1144</v>
      </c>
      <c r="V151" s="54">
        <v>16</v>
      </c>
      <c r="W151" s="54">
        <v>100</v>
      </c>
      <c r="Y151" s="72" t="s">
        <v>1598</v>
      </c>
      <c r="Z151" s="54">
        <v>51.2</v>
      </c>
      <c r="AA151" s="54">
        <v>250</v>
      </c>
      <c r="AC151" s="72" t="s">
        <v>1653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269</v>
      </c>
      <c r="AL151" s="54">
        <v>590</v>
      </c>
      <c r="AM151" s="54">
        <f t="shared" si="5"/>
        <v>59</v>
      </c>
      <c r="AN151" s="54" t="s">
        <v>1826</v>
      </c>
      <c r="AO151" s="54" t="s">
        <v>258</v>
      </c>
      <c r="AP151" s="54">
        <v>28</v>
      </c>
    </row>
    <row r="152" spans="21:42" x14ac:dyDescent="0.25">
      <c r="U152" s="72" t="s">
        <v>1145</v>
      </c>
      <c r="V152" s="54">
        <v>17.899999999999999</v>
      </c>
      <c r="W152" s="54">
        <v>100</v>
      </c>
      <c r="Y152" s="72" t="s">
        <v>1599</v>
      </c>
      <c r="Z152" s="54">
        <v>57.6</v>
      </c>
      <c r="AA152" s="54">
        <v>250</v>
      </c>
      <c r="AC152" s="72" t="s">
        <v>1654</v>
      </c>
      <c r="AD152" s="54">
        <v>23.3</v>
      </c>
      <c r="AE152" s="76">
        <v>100</v>
      </c>
      <c r="AJ152" s="72" t="str">
        <f t="shared" si="4"/>
        <v>KUFU-600</v>
      </c>
      <c r="AK152" s="54" t="s">
        <v>269</v>
      </c>
      <c r="AL152" s="54">
        <v>600</v>
      </c>
      <c r="AM152" s="54">
        <f t="shared" si="5"/>
        <v>60</v>
      </c>
      <c r="AN152" s="54" t="s">
        <v>1826</v>
      </c>
      <c r="AO152" s="54" t="s">
        <v>258</v>
      </c>
      <c r="AP152" s="54">
        <v>28</v>
      </c>
    </row>
    <row r="153" spans="21:42" x14ac:dyDescent="0.25">
      <c r="U153" s="72" t="s">
        <v>1146</v>
      </c>
      <c r="V153" s="54">
        <v>19.8</v>
      </c>
      <c r="W153" s="54">
        <v>100</v>
      </c>
      <c r="Y153" s="72" t="s">
        <v>1600</v>
      </c>
      <c r="Z153" s="54">
        <v>64</v>
      </c>
      <c r="AA153" s="54">
        <v>250</v>
      </c>
      <c r="AC153" s="72" t="s">
        <v>1655</v>
      </c>
      <c r="AD153" s="54">
        <v>25.7</v>
      </c>
      <c r="AE153" s="76">
        <v>100</v>
      </c>
      <c r="AJ153" s="72" t="str">
        <f t="shared" si="4"/>
        <v>KUFU-610</v>
      </c>
      <c r="AK153" s="54" t="s">
        <v>269</v>
      </c>
      <c r="AL153" s="54">
        <v>610</v>
      </c>
      <c r="AM153" s="54">
        <f t="shared" si="5"/>
        <v>61</v>
      </c>
      <c r="AN153" s="54" t="s">
        <v>1826</v>
      </c>
      <c r="AO153" s="54" t="s">
        <v>258</v>
      </c>
      <c r="AP153" s="54">
        <v>28</v>
      </c>
    </row>
    <row r="154" spans="21:42" x14ac:dyDescent="0.25">
      <c r="U154" s="72" t="s">
        <v>1147</v>
      </c>
      <c r="V154" s="54">
        <v>22.1</v>
      </c>
      <c r="W154" s="54">
        <v>100</v>
      </c>
      <c r="Y154" s="72" t="s">
        <v>1601</v>
      </c>
      <c r="Z154" s="54">
        <v>70.400000000000006</v>
      </c>
      <c r="AA154" s="54">
        <v>250</v>
      </c>
      <c r="AC154" s="72" t="s">
        <v>1656</v>
      </c>
      <c r="AD154" s="54">
        <v>30.8</v>
      </c>
      <c r="AE154" s="76">
        <v>100</v>
      </c>
      <c r="AJ154" s="72" t="str">
        <f t="shared" si="4"/>
        <v>KUFU-620</v>
      </c>
      <c r="AK154" s="54" t="s">
        <v>269</v>
      </c>
      <c r="AL154" s="54">
        <v>620</v>
      </c>
      <c r="AM154" s="54">
        <f t="shared" si="5"/>
        <v>62</v>
      </c>
      <c r="AN154" s="54" t="s">
        <v>1826</v>
      </c>
      <c r="AO154" s="54" t="s">
        <v>258</v>
      </c>
      <c r="AP154" s="54">
        <v>28</v>
      </c>
    </row>
    <row r="155" spans="21:42" x14ac:dyDescent="0.25">
      <c r="U155" s="72" t="s">
        <v>1148</v>
      </c>
      <c r="V155" s="54">
        <v>26.1</v>
      </c>
      <c r="W155" s="54">
        <v>100</v>
      </c>
      <c r="Y155" s="72" t="s">
        <v>1602</v>
      </c>
      <c r="Z155" s="54">
        <v>83.2</v>
      </c>
      <c r="AA155" s="54">
        <v>250</v>
      </c>
      <c r="AC155" s="72" t="s">
        <v>1657</v>
      </c>
      <c r="AD155" s="54">
        <v>36.1</v>
      </c>
      <c r="AE155" s="76">
        <v>100</v>
      </c>
      <c r="AJ155" s="72" t="str">
        <f t="shared" si="4"/>
        <v>KUFU-630</v>
      </c>
      <c r="AK155" s="54" t="s">
        <v>269</v>
      </c>
      <c r="AL155" s="54">
        <v>630</v>
      </c>
      <c r="AM155" s="54">
        <f t="shared" si="5"/>
        <v>63</v>
      </c>
      <c r="AN155" s="54" t="s">
        <v>1826</v>
      </c>
      <c r="AO155" s="54" t="s">
        <v>258</v>
      </c>
      <c r="AP155" s="54">
        <v>28</v>
      </c>
    </row>
    <row r="156" spans="21:42" x14ac:dyDescent="0.25">
      <c r="U156" s="72" t="s">
        <v>1149</v>
      </c>
      <c r="V156" s="54">
        <v>29.6</v>
      </c>
      <c r="W156" s="54">
        <v>100</v>
      </c>
      <c r="Y156" s="72" t="s">
        <v>1603</v>
      </c>
      <c r="Z156" s="54">
        <v>96</v>
      </c>
      <c r="AA156" s="54">
        <v>250</v>
      </c>
      <c r="AC156" s="72" t="s">
        <v>1658</v>
      </c>
      <c r="AD156" s="54">
        <v>41.5</v>
      </c>
      <c r="AE156" s="76">
        <v>100</v>
      </c>
      <c r="AJ156" s="72" t="str">
        <f t="shared" si="4"/>
        <v>KUFU-640</v>
      </c>
      <c r="AK156" s="54" t="s">
        <v>269</v>
      </c>
      <c r="AL156" s="54">
        <v>640</v>
      </c>
      <c r="AM156" s="54">
        <f t="shared" si="5"/>
        <v>64</v>
      </c>
      <c r="AN156" s="54" t="s">
        <v>1826</v>
      </c>
      <c r="AO156" s="54" t="s">
        <v>258</v>
      </c>
      <c r="AP156" s="54">
        <v>28</v>
      </c>
    </row>
    <row r="157" spans="21:42" x14ac:dyDescent="0.25">
      <c r="U157" s="72" t="s">
        <v>1150</v>
      </c>
      <c r="V157" s="54">
        <v>32.9</v>
      </c>
      <c r="W157" s="54">
        <v>100</v>
      </c>
      <c r="Y157" s="72" t="s">
        <v>1604</v>
      </c>
      <c r="Z157" s="54">
        <v>108.8</v>
      </c>
      <c r="AA157" s="54">
        <v>250</v>
      </c>
      <c r="AC157" s="72" t="s">
        <v>1659</v>
      </c>
      <c r="AD157" s="54">
        <v>50.9</v>
      </c>
      <c r="AE157" s="76">
        <v>100</v>
      </c>
      <c r="AJ157" s="72" t="str">
        <f t="shared" si="4"/>
        <v>KUFU-650</v>
      </c>
      <c r="AK157" s="54" t="s">
        <v>269</v>
      </c>
      <c r="AL157" s="54">
        <v>650</v>
      </c>
      <c r="AM157" s="54">
        <f t="shared" si="5"/>
        <v>65</v>
      </c>
      <c r="AN157" s="54" t="s">
        <v>1826</v>
      </c>
      <c r="AO157" s="54" t="s">
        <v>258</v>
      </c>
      <c r="AP157" s="54">
        <v>28</v>
      </c>
    </row>
    <row r="158" spans="21:42" ht="15.75" thickBot="1" x14ac:dyDescent="0.3">
      <c r="U158" s="79" t="s">
        <v>1151</v>
      </c>
      <c r="V158" s="77">
        <v>36.299999999999997</v>
      </c>
      <c r="W158" s="77">
        <v>100</v>
      </c>
      <c r="Y158" s="79" t="s">
        <v>1605</v>
      </c>
      <c r="Z158" s="77">
        <v>128</v>
      </c>
      <c r="AA158" s="77">
        <v>250</v>
      </c>
      <c r="AC158" s="79" t="s">
        <v>1660</v>
      </c>
      <c r="AD158" s="77">
        <v>57.6</v>
      </c>
      <c r="AE158" s="77">
        <v>100</v>
      </c>
      <c r="AJ158" s="72" t="str">
        <f t="shared" si="4"/>
        <v>KUFU-660</v>
      </c>
      <c r="AK158" s="54" t="s">
        <v>269</v>
      </c>
      <c r="AL158" s="54">
        <v>660</v>
      </c>
      <c r="AM158" s="54">
        <f t="shared" si="5"/>
        <v>66</v>
      </c>
      <c r="AN158" s="54" t="s">
        <v>1826</v>
      </c>
      <c r="AO158" s="54" t="s">
        <v>258</v>
      </c>
      <c r="AP158" s="54">
        <v>28</v>
      </c>
    </row>
    <row r="159" spans="21:42" x14ac:dyDescent="0.25">
      <c r="U159" s="80" t="s">
        <v>1152</v>
      </c>
      <c r="V159" s="76">
        <v>20.399999999999999</v>
      </c>
      <c r="W159" s="76">
        <v>1500</v>
      </c>
      <c r="Y159" s="80" t="s">
        <v>1240</v>
      </c>
      <c r="Z159" s="76">
        <v>9</v>
      </c>
      <c r="AA159" s="76">
        <v>250</v>
      </c>
      <c r="AC159" s="80" t="s">
        <v>1350</v>
      </c>
      <c r="AD159" s="76">
        <v>8</v>
      </c>
      <c r="AE159" s="76">
        <v>100</v>
      </c>
      <c r="AJ159" s="72" t="str">
        <f t="shared" si="4"/>
        <v>KUFU-670</v>
      </c>
      <c r="AK159" s="54" t="s">
        <v>269</v>
      </c>
      <c r="AL159" s="54">
        <v>670</v>
      </c>
      <c r="AM159" s="54">
        <f t="shared" si="5"/>
        <v>67</v>
      </c>
      <c r="AN159" s="54" t="s">
        <v>1826</v>
      </c>
      <c r="AO159" s="54" t="s">
        <v>258</v>
      </c>
      <c r="AP159" s="54">
        <v>28</v>
      </c>
    </row>
    <row r="160" spans="21:42" x14ac:dyDescent="0.25">
      <c r="U160" s="72" t="s">
        <v>1153</v>
      </c>
      <c r="V160" s="54">
        <v>24.6</v>
      </c>
      <c r="W160" s="54">
        <v>1500</v>
      </c>
      <c r="Y160" s="72" t="s">
        <v>1241</v>
      </c>
      <c r="Z160" s="54">
        <v>10.8</v>
      </c>
      <c r="AA160" s="76">
        <v>250</v>
      </c>
      <c r="AC160" s="72" t="s">
        <v>1351</v>
      </c>
      <c r="AD160" s="54">
        <v>9.6</v>
      </c>
      <c r="AE160" s="76">
        <v>100</v>
      </c>
      <c r="AJ160" s="72" t="str">
        <f t="shared" si="4"/>
        <v>KUFU-680</v>
      </c>
      <c r="AK160" s="54" t="s">
        <v>269</v>
      </c>
      <c r="AL160" s="54">
        <v>680</v>
      </c>
      <c r="AM160" s="54">
        <f t="shared" si="5"/>
        <v>68</v>
      </c>
      <c r="AN160" s="54" t="s">
        <v>1826</v>
      </c>
      <c r="AO160" s="54" t="s">
        <v>258</v>
      </c>
      <c r="AP160" s="54">
        <v>28</v>
      </c>
    </row>
    <row r="161" spans="21:42" x14ac:dyDescent="0.25">
      <c r="U161" s="72" t="s">
        <v>1154</v>
      </c>
      <c r="V161" s="54">
        <v>28.4</v>
      </c>
      <c r="W161" s="54">
        <v>1500</v>
      </c>
      <c r="Y161" s="72" t="s">
        <v>1242</v>
      </c>
      <c r="Z161" s="54">
        <v>12.6</v>
      </c>
      <c r="AA161" s="76">
        <v>250</v>
      </c>
      <c r="AC161" s="72" t="s">
        <v>1352</v>
      </c>
      <c r="AD161" s="54">
        <v>11.2</v>
      </c>
      <c r="AE161" s="76">
        <v>100</v>
      </c>
      <c r="AJ161" s="72" t="str">
        <f t="shared" si="4"/>
        <v>KUFU-690</v>
      </c>
      <c r="AK161" s="54" t="s">
        <v>269</v>
      </c>
      <c r="AL161" s="54">
        <v>690</v>
      </c>
      <c r="AM161" s="54">
        <f t="shared" si="5"/>
        <v>69</v>
      </c>
      <c r="AN161" s="54" t="s">
        <v>1826</v>
      </c>
      <c r="AO161" s="54" t="s">
        <v>258</v>
      </c>
      <c r="AP161" s="54">
        <v>28</v>
      </c>
    </row>
    <row r="162" spans="21:42" x14ac:dyDescent="0.25">
      <c r="U162" s="72" t="s">
        <v>1155</v>
      </c>
      <c r="V162" s="54">
        <v>32</v>
      </c>
      <c r="W162" s="54">
        <v>1500</v>
      </c>
      <c r="Y162" s="72" t="s">
        <v>1243</v>
      </c>
      <c r="Z162" s="54">
        <v>14.4</v>
      </c>
      <c r="AA162" s="76">
        <v>250</v>
      </c>
      <c r="AC162" s="72" t="s">
        <v>1353</v>
      </c>
      <c r="AD162" s="54">
        <v>12.8</v>
      </c>
      <c r="AE162" s="76">
        <v>100</v>
      </c>
      <c r="AJ162" s="72" t="str">
        <f t="shared" si="4"/>
        <v>KUFU-700</v>
      </c>
      <c r="AK162" s="54" t="s">
        <v>269</v>
      </c>
      <c r="AL162" s="54">
        <v>700</v>
      </c>
      <c r="AM162" s="54">
        <f t="shared" si="5"/>
        <v>70</v>
      </c>
      <c r="AN162" s="54" t="s">
        <v>1826</v>
      </c>
      <c r="AO162" s="54" t="s">
        <v>258</v>
      </c>
      <c r="AP162" s="54">
        <v>28</v>
      </c>
    </row>
    <row r="163" spans="21:42" x14ac:dyDescent="0.25">
      <c r="U163" s="72" t="s">
        <v>1156</v>
      </c>
      <c r="V163" s="54">
        <v>35.799999999999997</v>
      </c>
      <c r="W163" s="54">
        <v>1500</v>
      </c>
      <c r="Y163" s="72" t="s">
        <v>1244</v>
      </c>
      <c r="Z163" s="54">
        <v>16.2</v>
      </c>
      <c r="AA163" s="76">
        <v>250</v>
      </c>
      <c r="AC163" s="72" t="s">
        <v>1354</v>
      </c>
      <c r="AD163" s="54">
        <v>16.2</v>
      </c>
      <c r="AE163" s="76">
        <v>100</v>
      </c>
      <c r="AJ163" s="72" t="str">
        <f t="shared" si="4"/>
        <v>KUFU-710</v>
      </c>
      <c r="AK163" s="54" t="s">
        <v>269</v>
      </c>
      <c r="AL163" s="54">
        <v>710</v>
      </c>
      <c r="AM163" s="54">
        <f t="shared" si="5"/>
        <v>71</v>
      </c>
      <c r="AN163" s="54" t="s">
        <v>1826</v>
      </c>
      <c r="AO163" s="54" t="s">
        <v>258</v>
      </c>
      <c r="AP163" s="54">
        <v>28</v>
      </c>
    </row>
    <row r="164" spans="21:42" x14ac:dyDescent="0.25">
      <c r="U164" s="72" t="s">
        <v>1157</v>
      </c>
      <c r="V164" s="54">
        <v>39.6</v>
      </c>
      <c r="W164" s="54">
        <v>1500</v>
      </c>
      <c r="Y164" s="72" t="s">
        <v>1245</v>
      </c>
      <c r="Z164" s="54">
        <v>18</v>
      </c>
      <c r="AA164" s="76">
        <v>250</v>
      </c>
      <c r="AC164" s="72" t="s">
        <v>1355</v>
      </c>
      <c r="AD164" s="54">
        <v>18</v>
      </c>
      <c r="AE164" s="76">
        <v>100</v>
      </c>
      <c r="AJ164" s="72" t="str">
        <f t="shared" si="4"/>
        <v>KUFU-720</v>
      </c>
      <c r="AK164" s="54" t="s">
        <v>269</v>
      </c>
      <c r="AL164" s="54">
        <v>720</v>
      </c>
      <c r="AM164" s="54">
        <f t="shared" si="5"/>
        <v>72</v>
      </c>
      <c r="AN164" s="54" t="s">
        <v>1826</v>
      </c>
      <c r="AO164" s="54" t="s">
        <v>258</v>
      </c>
      <c r="AP164" s="54">
        <v>28</v>
      </c>
    </row>
    <row r="165" spans="21:42" x14ac:dyDescent="0.25">
      <c r="U165" s="72" t="s">
        <v>1158</v>
      </c>
      <c r="V165" s="54">
        <v>44.2</v>
      </c>
      <c r="W165" s="54">
        <v>1500</v>
      </c>
      <c r="Y165" s="72" t="s">
        <v>1246</v>
      </c>
      <c r="Z165" s="54">
        <v>22</v>
      </c>
      <c r="AA165" s="76">
        <v>250</v>
      </c>
      <c r="AC165" s="72" t="s">
        <v>1356</v>
      </c>
      <c r="AD165" s="54">
        <v>22</v>
      </c>
      <c r="AE165" s="76">
        <v>100</v>
      </c>
      <c r="AJ165" s="72" t="str">
        <f t="shared" si="4"/>
        <v>KUFU-730</v>
      </c>
      <c r="AK165" s="54" t="s">
        <v>269</v>
      </c>
      <c r="AL165" s="54">
        <v>730</v>
      </c>
      <c r="AM165" s="54">
        <f t="shared" si="5"/>
        <v>73</v>
      </c>
      <c r="AN165" s="54" t="s">
        <v>1826</v>
      </c>
      <c r="AO165" s="54" t="s">
        <v>258</v>
      </c>
      <c r="AP165" s="54">
        <v>28</v>
      </c>
    </row>
    <row r="166" spans="21:42" x14ac:dyDescent="0.25">
      <c r="U166" s="72" t="s">
        <v>1159</v>
      </c>
      <c r="V166" s="54">
        <v>52.2</v>
      </c>
      <c r="W166" s="54">
        <v>1500</v>
      </c>
      <c r="Y166" s="72" t="s">
        <v>1247</v>
      </c>
      <c r="Z166" s="54">
        <v>26</v>
      </c>
      <c r="AA166" s="76">
        <v>250</v>
      </c>
      <c r="AC166" s="72" t="s">
        <v>1357</v>
      </c>
      <c r="AD166" s="54">
        <v>26</v>
      </c>
      <c r="AE166" s="76">
        <v>100</v>
      </c>
      <c r="AJ166" s="72" t="str">
        <f t="shared" si="4"/>
        <v>KUFU-740</v>
      </c>
      <c r="AK166" s="54" t="s">
        <v>269</v>
      </c>
      <c r="AL166" s="54">
        <v>740</v>
      </c>
      <c r="AM166" s="54">
        <f t="shared" si="5"/>
        <v>74</v>
      </c>
      <c r="AN166" s="54" t="s">
        <v>1826</v>
      </c>
      <c r="AO166" s="54" t="s">
        <v>258</v>
      </c>
      <c r="AP166" s="54">
        <v>28</v>
      </c>
    </row>
    <row r="167" spans="21:42" x14ac:dyDescent="0.25">
      <c r="U167" s="72" t="s">
        <v>1160</v>
      </c>
      <c r="V167" s="54">
        <v>59.2</v>
      </c>
      <c r="W167" s="54">
        <v>1500</v>
      </c>
      <c r="Y167" s="72" t="s">
        <v>1248</v>
      </c>
      <c r="Z167" s="54">
        <v>30</v>
      </c>
      <c r="AA167" s="76">
        <v>250</v>
      </c>
      <c r="AC167" s="72" t="s">
        <v>1358</v>
      </c>
      <c r="AD167" s="54">
        <v>30</v>
      </c>
      <c r="AE167" s="76">
        <v>100</v>
      </c>
      <c r="AJ167" s="72" t="str">
        <f t="shared" si="4"/>
        <v>KUFU-750</v>
      </c>
      <c r="AK167" s="54" t="s">
        <v>269</v>
      </c>
      <c r="AL167" s="54">
        <v>750</v>
      </c>
      <c r="AM167" s="54">
        <f t="shared" si="5"/>
        <v>75</v>
      </c>
      <c r="AN167" s="54" t="s">
        <v>1826</v>
      </c>
      <c r="AO167" s="54" t="s">
        <v>258</v>
      </c>
      <c r="AP167" s="54">
        <v>28</v>
      </c>
    </row>
    <row r="168" spans="21:42" x14ac:dyDescent="0.25">
      <c r="U168" s="72" t="s">
        <v>1161</v>
      </c>
      <c r="V168" s="54">
        <v>65.900000000000006</v>
      </c>
      <c r="W168" s="54">
        <v>1500</v>
      </c>
      <c r="Y168" s="72" t="s">
        <v>1249</v>
      </c>
      <c r="Z168" s="54">
        <v>37.4</v>
      </c>
      <c r="AA168" s="76">
        <v>250</v>
      </c>
      <c r="AC168" s="72" t="s">
        <v>1359</v>
      </c>
      <c r="AD168" s="54">
        <v>37.4</v>
      </c>
      <c r="AE168" s="76">
        <v>100</v>
      </c>
      <c r="AJ168" s="72" t="str">
        <f t="shared" si="4"/>
        <v>KUFU-760</v>
      </c>
      <c r="AK168" s="54" t="s">
        <v>269</v>
      </c>
      <c r="AL168" s="54">
        <v>760</v>
      </c>
      <c r="AM168" s="54">
        <f t="shared" si="5"/>
        <v>76</v>
      </c>
      <c r="AN168" s="54" t="s">
        <v>1826</v>
      </c>
      <c r="AO168" s="54" t="s">
        <v>258</v>
      </c>
      <c r="AP168" s="54">
        <v>28</v>
      </c>
    </row>
    <row r="169" spans="21:42" ht="15.75" thickBot="1" x14ac:dyDescent="0.3">
      <c r="U169" s="79" t="s">
        <v>1162</v>
      </c>
      <c r="V169" s="77">
        <v>72.599999999999994</v>
      </c>
      <c r="W169" s="77">
        <v>1500</v>
      </c>
      <c r="Y169" s="79" t="s">
        <v>1250</v>
      </c>
      <c r="Z169" s="77">
        <v>44</v>
      </c>
      <c r="AA169" s="77">
        <v>250</v>
      </c>
      <c r="AC169" s="79" t="s">
        <v>1360</v>
      </c>
      <c r="AD169" s="77">
        <v>44</v>
      </c>
      <c r="AE169" s="77">
        <v>100</v>
      </c>
      <c r="AJ169" s="72" t="str">
        <f t="shared" si="4"/>
        <v>KUFU-770</v>
      </c>
      <c r="AK169" s="54" t="s">
        <v>269</v>
      </c>
      <c r="AL169" s="54">
        <v>770</v>
      </c>
      <c r="AM169" s="54">
        <f t="shared" si="5"/>
        <v>77</v>
      </c>
      <c r="AN169" s="54" t="s">
        <v>1826</v>
      </c>
      <c r="AO169" s="54" t="s">
        <v>258</v>
      </c>
      <c r="AP169" s="54">
        <v>28</v>
      </c>
    </row>
    <row r="170" spans="21:42" x14ac:dyDescent="0.25">
      <c r="U170" s="72" t="s">
        <v>1163</v>
      </c>
      <c r="V170" s="54">
        <v>14.2</v>
      </c>
      <c r="W170" s="54">
        <v>1500</v>
      </c>
      <c r="Y170" s="80" t="s">
        <v>1661</v>
      </c>
      <c r="Z170" s="76">
        <v>13.6</v>
      </c>
      <c r="AA170" s="76">
        <v>250</v>
      </c>
      <c r="AC170" s="80" t="s">
        <v>1662</v>
      </c>
      <c r="AD170" s="76">
        <v>12.6</v>
      </c>
      <c r="AE170" s="76">
        <v>100</v>
      </c>
      <c r="AJ170" s="72" t="str">
        <f t="shared" si="4"/>
        <v>KUFU-780</v>
      </c>
      <c r="AK170" s="54" t="s">
        <v>269</v>
      </c>
      <c r="AL170" s="54">
        <v>780</v>
      </c>
      <c r="AM170" s="54">
        <f t="shared" si="5"/>
        <v>78</v>
      </c>
      <c r="AN170" s="54" t="s">
        <v>1826</v>
      </c>
      <c r="AO170" s="54" t="s">
        <v>258</v>
      </c>
      <c r="AP170" s="54">
        <v>28</v>
      </c>
    </row>
    <row r="171" spans="21:42" x14ac:dyDescent="0.25">
      <c r="U171" s="72" t="s">
        <v>1164</v>
      </c>
      <c r="V171" s="54">
        <v>17.100000000000001</v>
      </c>
      <c r="W171" s="54">
        <v>1500</v>
      </c>
      <c r="Y171" s="72" t="s">
        <v>1663</v>
      </c>
      <c r="Z171" s="54">
        <v>16</v>
      </c>
      <c r="AA171" s="76">
        <v>250</v>
      </c>
      <c r="AC171" s="72" t="s">
        <v>1664</v>
      </c>
      <c r="AD171" s="54">
        <v>14.8</v>
      </c>
      <c r="AE171" s="76">
        <v>100</v>
      </c>
      <c r="AJ171" s="72" t="str">
        <f t="shared" si="4"/>
        <v>KUFU-790</v>
      </c>
      <c r="AK171" s="54" t="s">
        <v>269</v>
      </c>
      <c r="AL171" s="54">
        <v>790</v>
      </c>
      <c r="AM171" s="54">
        <f t="shared" si="5"/>
        <v>79</v>
      </c>
      <c r="AN171" s="54" t="s">
        <v>1826</v>
      </c>
      <c r="AO171" s="54" t="s">
        <v>258</v>
      </c>
      <c r="AP171" s="54">
        <v>28</v>
      </c>
    </row>
    <row r="172" spans="21:42" x14ac:dyDescent="0.25">
      <c r="U172" s="72" t="s">
        <v>1165</v>
      </c>
      <c r="V172" s="54">
        <v>19.8</v>
      </c>
      <c r="W172" s="54">
        <v>1500</v>
      </c>
      <c r="Y172" s="72" t="s">
        <v>1665</v>
      </c>
      <c r="Z172" s="54">
        <v>18.3</v>
      </c>
      <c r="AA172" s="76">
        <v>250</v>
      </c>
      <c r="AC172" s="72" t="s">
        <v>1666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269</v>
      </c>
      <c r="AL172" s="54">
        <v>800</v>
      </c>
      <c r="AM172" s="54">
        <f t="shared" si="5"/>
        <v>80</v>
      </c>
      <c r="AN172" s="54" t="s">
        <v>1826</v>
      </c>
      <c r="AO172" s="54" t="s">
        <v>258</v>
      </c>
      <c r="AP172" s="54">
        <v>28</v>
      </c>
    </row>
    <row r="173" spans="21:42" x14ac:dyDescent="0.25">
      <c r="U173" s="72" t="s">
        <v>1166</v>
      </c>
      <c r="V173" s="54">
        <v>22.4</v>
      </c>
      <c r="W173" s="54">
        <v>1500</v>
      </c>
      <c r="Y173" s="72" t="s">
        <v>1667</v>
      </c>
      <c r="Z173" s="54">
        <v>20.7</v>
      </c>
      <c r="AA173" s="76">
        <v>250</v>
      </c>
      <c r="AC173" s="72" t="s">
        <v>1668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269</v>
      </c>
      <c r="AL173" s="54">
        <v>810</v>
      </c>
      <c r="AM173" s="54">
        <f t="shared" si="5"/>
        <v>81</v>
      </c>
      <c r="AN173" s="54" t="s">
        <v>1826</v>
      </c>
      <c r="AO173" s="54" t="s">
        <v>258</v>
      </c>
      <c r="AP173" s="54">
        <v>28</v>
      </c>
    </row>
    <row r="174" spans="21:42" x14ac:dyDescent="0.25">
      <c r="U174" s="72" t="s">
        <v>1167</v>
      </c>
      <c r="V174" s="54">
        <v>25.1</v>
      </c>
      <c r="W174" s="54">
        <v>1500</v>
      </c>
      <c r="Y174" s="72" t="s">
        <v>1669</v>
      </c>
      <c r="Z174" s="54">
        <v>23.3</v>
      </c>
      <c r="AA174" s="76">
        <v>250</v>
      </c>
      <c r="AC174" s="72" t="s">
        <v>1670</v>
      </c>
      <c r="AD174" s="54">
        <v>23.3</v>
      </c>
      <c r="AE174" s="76">
        <v>100</v>
      </c>
      <c r="AJ174" s="72" t="str">
        <f t="shared" si="4"/>
        <v>KUFU-820</v>
      </c>
      <c r="AK174" s="54" t="s">
        <v>269</v>
      </c>
      <c r="AL174" s="54">
        <v>820</v>
      </c>
      <c r="AM174" s="54">
        <f t="shared" si="5"/>
        <v>82</v>
      </c>
      <c r="AN174" s="54" t="s">
        <v>1826</v>
      </c>
      <c r="AO174" s="54" t="s">
        <v>258</v>
      </c>
      <c r="AP174" s="54">
        <v>28</v>
      </c>
    </row>
    <row r="175" spans="21:42" x14ac:dyDescent="0.25">
      <c r="U175" s="72" t="s">
        <v>1168</v>
      </c>
      <c r="V175" s="54">
        <v>27.8</v>
      </c>
      <c r="W175" s="54">
        <v>1500</v>
      </c>
      <c r="Y175" s="72" t="s">
        <v>1671</v>
      </c>
      <c r="Z175" s="54">
        <v>25.7</v>
      </c>
      <c r="AA175" s="76">
        <v>250</v>
      </c>
      <c r="AC175" s="72" t="s">
        <v>1672</v>
      </c>
      <c r="AD175" s="54">
        <v>25.7</v>
      </c>
      <c r="AE175" s="76">
        <v>100</v>
      </c>
      <c r="AJ175" s="72" t="str">
        <f t="shared" si="4"/>
        <v>KUFU-830</v>
      </c>
      <c r="AK175" s="54" t="s">
        <v>269</v>
      </c>
      <c r="AL175" s="54">
        <v>830</v>
      </c>
      <c r="AM175" s="54">
        <f t="shared" si="5"/>
        <v>83</v>
      </c>
      <c r="AN175" s="54" t="s">
        <v>1826</v>
      </c>
      <c r="AO175" s="54" t="s">
        <v>258</v>
      </c>
      <c r="AP175" s="54">
        <v>28</v>
      </c>
    </row>
    <row r="176" spans="21:42" x14ac:dyDescent="0.25">
      <c r="U176" s="72" t="s">
        <v>1169</v>
      </c>
      <c r="V176" s="54">
        <v>33.1</v>
      </c>
      <c r="W176" s="54">
        <v>1500</v>
      </c>
      <c r="Y176" s="72" t="s">
        <v>1673</v>
      </c>
      <c r="Z176" s="54">
        <v>30.8</v>
      </c>
      <c r="AA176" s="76">
        <v>250</v>
      </c>
      <c r="AC176" s="72" t="s">
        <v>1674</v>
      </c>
      <c r="AD176" s="54">
        <v>30.8</v>
      </c>
      <c r="AE176" s="76">
        <v>100</v>
      </c>
      <c r="AJ176" s="72" t="str">
        <f t="shared" si="4"/>
        <v>KUFU-840</v>
      </c>
      <c r="AK176" s="54" t="s">
        <v>269</v>
      </c>
      <c r="AL176" s="54">
        <v>840</v>
      </c>
      <c r="AM176" s="54">
        <f t="shared" si="5"/>
        <v>84</v>
      </c>
      <c r="AN176" s="54" t="s">
        <v>1826</v>
      </c>
      <c r="AO176" s="54" t="s">
        <v>258</v>
      </c>
      <c r="AP176" s="54">
        <v>28</v>
      </c>
    </row>
    <row r="177" spans="21:42" x14ac:dyDescent="0.25">
      <c r="U177" s="72" t="s">
        <v>1170</v>
      </c>
      <c r="V177" s="54">
        <v>39.1</v>
      </c>
      <c r="W177" s="54">
        <v>1500</v>
      </c>
      <c r="Y177" s="72" t="s">
        <v>1675</v>
      </c>
      <c r="Z177" s="54">
        <v>36.1</v>
      </c>
      <c r="AA177" s="76">
        <v>250</v>
      </c>
      <c r="AC177" s="72" t="s">
        <v>1676</v>
      </c>
      <c r="AD177" s="54">
        <v>36.1</v>
      </c>
      <c r="AE177" s="76">
        <v>100</v>
      </c>
      <c r="AJ177" s="72" t="str">
        <f t="shared" si="4"/>
        <v>KUFU-850</v>
      </c>
      <c r="AK177" s="54" t="s">
        <v>269</v>
      </c>
      <c r="AL177" s="54">
        <v>850</v>
      </c>
      <c r="AM177" s="54">
        <f t="shared" si="5"/>
        <v>85</v>
      </c>
      <c r="AN177" s="54" t="s">
        <v>1826</v>
      </c>
      <c r="AO177" s="54" t="s">
        <v>258</v>
      </c>
      <c r="AP177" s="54">
        <v>28</v>
      </c>
    </row>
    <row r="178" spans="21:42" x14ac:dyDescent="0.25">
      <c r="U178" s="72" t="s">
        <v>1171</v>
      </c>
      <c r="V178" s="54">
        <v>44.6</v>
      </c>
      <c r="W178" s="54">
        <v>1500</v>
      </c>
      <c r="Y178" s="72" t="s">
        <v>1677</v>
      </c>
      <c r="Z178" s="54">
        <v>41.5</v>
      </c>
      <c r="AA178" s="76">
        <v>250</v>
      </c>
      <c r="AC178" s="72" t="s">
        <v>1678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269</v>
      </c>
      <c r="AL178" s="54">
        <v>860</v>
      </c>
      <c r="AM178" s="54">
        <f t="shared" ref="AM178:AM202" si="7">AL178/10</f>
        <v>86</v>
      </c>
      <c r="AN178" s="54" t="s">
        <v>1826</v>
      </c>
      <c r="AO178" s="54" t="s">
        <v>258</v>
      </c>
      <c r="AP178" s="54">
        <v>28</v>
      </c>
    </row>
    <row r="179" spans="21:42" x14ac:dyDescent="0.25">
      <c r="U179" s="72" t="s">
        <v>1172</v>
      </c>
      <c r="V179" s="54">
        <v>53.3</v>
      </c>
      <c r="W179" s="54">
        <v>1500</v>
      </c>
      <c r="Y179" s="72" t="s">
        <v>1679</v>
      </c>
      <c r="Z179" s="54">
        <v>50.9</v>
      </c>
      <c r="AA179" s="76">
        <v>250</v>
      </c>
      <c r="AC179" s="72" t="s">
        <v>1680</v>
      </c>
      <c r="AD179" s="54">
        <v>50.9</v>
      </c>
      <c r="AE179" s="76">
        <v>100</v>
      </c>
      <c r="AJ179" s="72" t="str">
        <f t="shared" si="6"/>
        <v>KUFU-870</v>
      </c>
      <c r="AK179" s="54" t="s">
        <v>269</v>
      </c>
      <c r="AL179" s="54">
        <v>870</v>
      </c>
      <c r="AM179" s="54">
        <f t="shared" si="7"/>
        <v>87</v>
      </c>
      <c r="AN179" s="54" t="s">
        <v>1826</v>
      </c>
      <c r="AO179" s="54" t="s">
        <v>258</v>
      </c>
      <c r="AP179" s="54">
        <v>28</v>
      </c>
    </row>
    <row r="180" spans="21:42" ht="15.75" thickBot="1" x14ac:dyDescent="0.3">
      <c r="U180" s="79" t="s">
        <v>1173</v>
      </c>
      <c r="V180" s="77">
        <v>60.3</v>
      </c>
      <c r="W180" s="77">
        <v>1500</v>
      </c>
      <c r="Y180" s="79" t="s">
        <v>1681</v>
      </c>
      <c r="Z180" s="77">
        <v>57.6</v>
      </c>
      <c r="AA180" s="77">
        <v>250</v>
      </c>
      <c r="AC180" s="79" t="s">
        <v>1682</v>
      </c>
      <c r="AD180" s="77">
        <v>57.6</v>
      </c>
      <c r="AE180" s="77">
        <v>100</v>
      </c>
      <c r="AJ180" s="72" t="str">
        <f t="shared" si="6"/>
        <v>KUFU-880</v>
      </c>
      <c r="AK180" s="54" t="s">
        <v>269</v>
      </c>
      <c r="AL180" s="54">
        <v>880</v>
      </c>
      <c r="AM180" s="54">
        <f t="shared" si="7"/>
        <v>88</v>
      </c>
      <c r="AN180" s="54" t="s">
        <v>1826</v>
      </c>
      <c r="AO180" s="54" t="s">
        <v>258</v>
      </c>
      <c r="AP180" s="54">
        <v>28</v>
      </c>
    </row>
    <row r="181" spans="21:42" x14ac:dyDescent="0.25">
      <c r="U181" s="80" t="s">
        <v>1606</v>
      </c>
      <c r="V181" s="76">
        <v>14.2</v>
      </c>
      <c r="W181" s="76">
        <v>1500</v>
      </c>
      <c r="Y181" s="80" t="s">
        <v>1251</v>
      </c>
      <c r="Z181" s="76">
        <v>9</v>
      </c>
      <c r="AA181" s="76">
        <v>250</v>
      </c>
      <c r="AC181" s="80" t="s">
        <v>1416</v>
      </c>
      <c r="AD181" s="76">
        <v>8</v>
      </c>
      <c r="AE181" s="76">
        <v>100</v>
      </c>
      <c r="AJ181" s="72" t="str">
        <f t="shared" si="6"/>
        <v>KUFU-890</v>
      </c>
      <c r="AK181" s="54" t="s">
        <v>269</v>
      </c>
      <c r="AL181" s="54">
        <v>890</v>
      </c>
      <c r="AM181" s="54">
        <f t="shared" si="7"/>
        <v>89</v>
      </c>
      <c r="AN181" s="54" t="s">
        <v>1826</v>
      </c>
      <c r="AO181" s="54" t="s">
        <v>258</v>
      </c>
      <c r="AP181" s="54">
        <v>28</v>
      </c>
    </row>
    <row r="182" spans="21:42" x14ac:dyDescent="0.25">
      <c r="U182" s="72" t="s">
        <v>1607</v>
      </c>
      <c r="V182" s="54">
        <v>17.100000000000001</v>
      </c>
      <c r="W182" s="54">
        <v>1500</v>
      </c>
      <c r="Y182" s="72" t="s">
        <v>1252</v>
      </c>
      <c r="Z182" s="54">
        <v>10.8</v>
      </c>
      <c r="AA182" s="76">
        <v>250</v>
      </c>
      <c r="AC182" s="72" t="s">
        <v>1417</v>
      </c>
      <c r="AD182" s="54">
        <v>9.6</v>
      </c>
      <c r="AE182" s="76">
        <v>100</v>
      </c>
      <c r="AJ182" s="72" t="str">
        <f t="shared" si="6"/>
        <v>KUFU-900</v>
      </c>
      <c r="AK182" s="54" t="s">
        <v>269</v>
      </c>
      <c r="AL182" s="54">
        <v>900</v>
      </c>
      <c r="AM182" s="54">
        <f t="shared" si="7"/>
        <v>90</v>
      </c>
      <c r="AN182" s="54" t="s">
        <v>1826</v>
      </c>
      <c r="AO182" s="54" t="s">
        <v>258</v>
      </c>
      <c r="AP182" s="54">
        <v>28</v>
      </c>
    </row>
    <row r="183" spans="21:42" x14ac:dyDescent="0.25">
      <c r="U183" s="72" t="s">
        <v>1608</v>
      </c>
      <c r="V183" s="54">
        <v>19.8</v>
      </c>
      <c r="W183" s="54">
        <v>1500</v>
      </c>
      <c r="Y183" s="72" t="s">
        <v>1253</v>
      </c>
      <c r="Z183" s="54">
        <v>12.6</v>
      </c>
      <c r="AA183" s="76">
        <v>250</v>
      </c>
      <c r="AC183" s="72" t="s">
        <v>1418</v>
      </c>
      <c r="AD183" s="54">
        <v>11.2</v>
      </c>
      <c r="AE183" s="76">
        <v>100</v>
      </c>
      <c r="AJ183" s="72" t="str">
        <f t="shared" si="6"/>
        <v>KUFU-910</v>
      </c>
      <c r="AK183" s="54" t="s">
        <v>269</v>
      </c>
      <c r="AL183" s="54">
        <v>910</v>
      </c>
      <c r="AM183" s="54">
        <f t="shared" si="7"/>
        <v>91</v>
      </c>
      <c r="AN183" s="54" t="s">
        <v>1826</v>
      </c>
      <c r="AO183" s="54" t="s">
        <v>258</v>
      </c>
      <c r="AP183" s="54">
        <v>28</v>
      </c>
    </row>
    <row r="184" spans="21:42" x14ac:dyDescent="0.25">
      <c r="U184" s="72" t="s">
        <v>1609</v>
      </c>
      <c r="V184" s="54">
        <v>22.4</v>
      </c>
      <c r="W184" s="54">
        <v>1500</v>
      </c>
      <c r="Y184" s="72" t="s">
        <v>1254</v>
      </c>
      <c r="Z184" s="54">
        <v>14.4</v>
      </c>
      <c r="AA184" s="76">
        <v>250</v>
      </c>
      <c r="AC184" s="72" t="s">
        <v>1419</v>
      </c>
      <c r="AD184" s="54">
        <v>12.8</v>
      </c>
      <c r="AE184" s="76">
        <v>100</v>
      </c>
      <c r="AJ184" s="72" t="str">
        <f t="shared" si="6"/>
        <v>KUFU-920</v>
      </c>
      <c r="AK184" s="54" t="s">
        <v>269</v>
      </c>
      <c r="AL184" s="54">
        <v>920</v>
      </c>
      <c r="AM184" s="54">
        <f t="shared" si="7"/>
        <v>92</v>
      </c>
      <c r="AN184" s="54" t="s">
        <v>1826</v>
      </c>
      <c r="AO184" s="54" t="s">
        <v>258</v>
      </c>
      <c r="AP184" s="54">
        <v>28</v>
      </c>
    </row>
    <row r="185" spans="21:42" x14ac:dyDescent="0.25">
      <c r="U185" s="72" t="s">
        <v>1610</v>
      </c>
      <c r="V185" s="54">
        <v>25.1</v>
      </c>
      <c r="W185" s="54">
        <v>1500</v>
      </c>
      <c r="Y185" s="72" t="s">
        <v>1255</v>
      </c>
      <c r="Z185" s="54">
        <v>16.2</v>
      </c>
      <c r="AA185" s="76">
        <v>250</v>
      </c>
      <c r="AC185" s="72" t="s">
        <v>1420</v>
      </c>
      <c r="AD185" s="54">
        <v>16.2</v>
      </c>
      <c r="AE185" s="76">
        <v>100</v>
      </c>
      <c r="AJ185" s="72" t="str">
        <f t="shared" si="6"/>
        <v>KUFU-930</v>
      </c>
      <c r="AK185" s="54" t="s">
        <v>269</v>
      </c>
      <c r="AL185" s="54">
        <v>930</v>
      </c>
      <c r="AM185" s="54">
        <f t="shared" si="7"/>
        <v>93</v>
      </c>
      <c r="AN185" s="54" t="s">
        <v>1826</v>
      </c>
      <c r="AO185" s="54" t="s">
        <v>258</v>
      </c>
      <c r="AP185" s="54">
        <v>28</v>
      </c>
    </row>
    <row r="186" spans="21:42" x14ac:dyDescent="0.25">
      <c r="U186" s="72" t="s">
        <v>1611</v>
      </c>
      <c r="V186" s="54">
        <v>27.8</v>
      </c>
      <c r="W186" s="54">
        <v>1500</v>
      </c>
      <c r="Y186" s="72" t="s">
        <v>1256</v>
      </c>
      <c r="Z186" s="54">
        <v>18</v>
      </c>
      <c r="AA186" s="76">
        <v>250</v>
      </c>
      <c r="AC186" s="72" t="s">
        <v>1421</v>
      </c>
      <c r="AD186" s="54">
        <v>18</v>
      </c>
      <c r="AE186" s="76">
        <v>100</v>
      </c>
      <c r="AJ186" s="72" t="str">
        <f t="shared" si="6"/>
        <v>KUFU-940</v>
      </c>
      <c r="AK186" s="54" t="s">
        <v>269</v>
      </c>
      <c r="AL186" s="54">
        <v>940</v>
      </c>
      <c r="AM186" s="54">
        <f t="shared" si="7"/>
        <v>94</v>
      </c>
      <c r="AN186" s="54" t="s">
        <v>1826</v>
      </c>
      <c r="AO186" s="54" t="s">
        <v>258</v>
      </c>
      <c r="AP186" s="54">
        <v>28</v>
      </c>
    </row>
    <row r="187" spans="21:42" x14ac:dyDescent="0.25">
      <c r="U187" s="72" t="s">
        <v>1612</v>
      </c>
      <c r="V187" s="54">
        <v>33.1</v>
      </c>
      <c r="W187" s="54">
        <v>1500</v>
      </c>
      <c r="Y187" s="72" t="s">
        <v>1257</v>
      </c>
      <c r="Z187" s="54">
        <v>22</v>
      </c>
      <c r="AA187" s="76">
        <v>250</v>
      </c>
      <c r="AC187" s="72" t="s">
        <v>1422</v>
      </c>
      <c r="AD187" s="54">
        <v>22</v>
      </c>
      <c r="AE187" s="76">
        <v>100</v>
      </c>
      <c r="AJ187" s="72" t="str">
        <f t="shared" si="6"/>
        <v>KUFU-950</v>
      </c>
      <c r="AK187" s="54" t="s">
        <v>269</v>
      </c>
      <c r="AL187" s="54">
        <v>950</v>
      </c>
      <c r="AM187" s="54">
        <f t="shared" si="7"/>
        <v>95</v>
      </c>
      <c r="AN187" s="54" t="s">
        <v>1826</v>
      </c>
      <c r="AO187" s="54" t="s">
        <v>258</v>
      </c>
      <c r="AP187" s="54">
        <v>28</v>
      </c>
    </row>
    <row r="188" spans="21:42" x14ac:dyDescent="0.25">
      <c r="U188" s="72" t="s">
        <v>1613</v>
      </c>
      <c r="V188" s="54">
        <v>39.1</v>
      </c>
      <c r="W188" s="54">
        <v>1500</v>
      </c>
      <c r="Y188" s="72" t="s">
        <v>1258</v>
      </c>
      <c r="Z188" s="54">
        <v>26</v>
      </c>
      <c r="AA188" s="76">
        <v>250</v>
      </c>
      <c r="AC188" s="72" t="s">
        <v>1423</v>
      </c>
      <c r="AD188" s="54">
        <v>26</v>
      </c>
      <c r="AE188" s="76">
        <v>100</v>
      </c>
      <c r="AJ188" s="72" t="str">
        <f t="shared" si="6"/>
        <v>KUFU-960</v>
      </c>
      <c r="AK188" s="54" t="s">
        <v>269</v>
      </c>
      <c r="AL188" s="54">
        <v>960</v>
      </c>
      <c r="AM188" s="54">
        <f t="shared" si="7"/>
        <v>96</v>
      </c>
      <c r="AN188" s="54" t="s">
        <v>1826</v>
      </c>
      <c r="AO188" s="54" t="s">
        <v>258</v>
      </c>
      <c r="AP188" s="54">
        <v>28</v>
      </c>
    </row>
    <row r="189" spans="21:42" x14ac:dyDescent="0.25">
      <c r="U189" s="72" t="s">
        <v>1614</v>
      </c>
      <c r="V189" s="54">
        <v>44.6</v>
      </c>
      <c r="W189" s="54">
        <v>1500</v>
      </c>
      <c r="Y189" s="72" t="s">
        <v>1259</v>
      </c>
      <c r="Z189" s="54">
        <v>30</v>
      </c>
      <c r="AA189" s="76">
        <v>250</v>
      </c>
      <c r="AC189" s="72" t="s">
        <v>1424</v>
      </c>
      <c r="AD189" s="54">
        <v>30</v>
      </c>
      <c r="AE189" s="76">
        <v>100</v>
      </c>
      <c r="AJ189" s="72" t="str">
        <f t="shared" si="6"/>
        <v>KUFU-970</v>
      </c>
      <c r="AK189" s="54" t="s">
        <v>269</v>
      </c>
      <c r="AL189" s="54">
        <v>970</v>
      </c>
      <c r="AM189" s="54">
        <f t="shared" si="7"/>
        <v>97</v>
      </c>
      <c r="AN189" s="54" t="s">
        <v>1826</v>
      </c>
      <c r="AO189" s="54" t="s">
        <v>258</v>
      </c>
      <c r="AP189" s="54">
        <v>28</v>
      </c>
    </row>
    <row r="190" spans="21:42" x14ac:dyDescent="0.25">
      <c r="U190" s="72" t="s">
        <v>1615</v>
      </c>
      <c r="V190" s="54">
        <v>53.3</v>
      </c>
      <c r="W190" s="54">
        <v>1500</v>
      </c>
      <c r="Y190" s="72" t="s">
        <v>1260</v>
      </c>
      <c r="Z190" s="54">
        <v>37.4</v>
      </c>
      <c r="AA190" s="76">
        <v>250</v>
      </c>
      <c r="AC190" s="72" t="s">
        <v>1425</v>
      </c>
      <c r="AD190" s="54">
        <v>37.4</v>
      </c>
      <c r="AE190" s="76">
        <v>100</v>
      </c>
      <c r="AJ190" s="72" t="str">
        <f t="shared" si="6"/>
        <v>KUFU-980</v>
      </c>
      <c r="AK190" s="54" t="s">
        <v>269</v>
      </c>
      <c r="AL190" s="54">
        <v>980</v>
      </c>
      <c r="AM190" s="54">
        <f t="shared" si="7"/>
        <v>98</v>
      </c>
      <c r="AN190" s="54" t="s">
        <v>1826</v>
      </c>
      <c r="AO190" s="54" t="s">
        <v>258</v>
      </c>
      <c r="AP190" s="54">
        <v>28</v>
      </c>
    </row>
    <row r="191" spans="21:42" ht="15.75" thickBot="1" x14ac:dyDescent="0.3">
      <c r="U191" s="79" t="s">
        <v>1616</v>
      </c>
      <c r="V191" s="77">
        <v>60.3</v>
      </c>
      <c r="W191" s="77">
        <v>1500</v>
      </c>
      <c r="Y191" s="79" t="s">
        <v>1261</v>
      </c>
      <c r="Z191" s="77">
        <v>44</v>
      </c>
      <c r="AA191" s="77">
        <v>250</v>
      </c>
      <c r="AC191" s="79" t="s">
        <v>1426</v>
      </c>
      <c r="AD191" s="77">
        <v>44</v>
      </c>
      <c r="AE191" s="77">
        <v>100</v>
      </c>
      <c r="AJ191" s="72" t="str">
        <f t="shared" si="6"/>
        <v>KUFU-990</v>
      </c>
      <c r="AK191" s="54" t="s">
        <v>269</v>
      </c>
      <c r="AL191" s="54">
        <v>990</v>
      </c>
      <c r="AM191" s="54">
        <f t="shared" si="7"/>
        <v>99</v>
      </c>
      <c r="AN191" s="54" t="s">
        <v>1826</v>
      </c>
      <c r="AO191" s="54" t="s">
        <v>258</v>
      </c>
      <c r="AP191" s="54">
        <v>28</v>
      </c>
    </row>
    <row r="192" spans="21:42" x14ac:dyDescent="0.25">
      <c r="U192" s="72" t="s">
        <v>1174</v>
      </c>
      <c r="V192" s="54">
        <v>14.2</v>
      </c>
      <c r="W192" s="54">
        <v>1500</v>
      </c>
      <c r="Y192" s="72" t="s">
        <v>1262</v>
      </c>
      <c r="Z192" s="54">
        <v>10</v>
      </c>
      <c r="AA192" s="54">
        <v>250</v>
      </c>
      <c r="AC192" s="80" t="s">
        <v>1683</v>
      </c>
      <c r="AD192" s="76">
        <v>12.6</v>
      </c>
      <c r="AE192" s="76">
        <v>100</v>
      </c>
      <c r="AJ192" s="72" t="str">
        <f t="shared" si="6"/>
        <v>KUFU-1000</v>
      </c>
      <c r="AK192" s="54" t="s">
        <v>269</v>
      </c>
      <c r="AL192" s="54">
        <v>1000</v>
      </c>
      <c r="AM192" s="54">
        <f t="shared" si="7"/>
        <v>100</v>
      </c>
      <c r="AN192" s="54" t="s">
        <v>1826</v>
      </c>
      <c r="AO192" s="54" t="s">
        <v>258</v>
      </c>
      <c r="AP192" s="54">
        <v>28</v>
      </c>
    </row>
    <row r="193" spans="21:42" x14ac:dyDescent="0.25">
      <c r="U193" s="72" t="s">
        <v>1175</v>
      </c>
      <c r="V193" s="54">
        <v>17.100000000000001</v>
      </c>
      <c r="W193" s="54">
        <v>1500</v>
      </c>
      <c r="Y193" s="72" t="s">
        <v>1263</v>
      </c>
      <c r="Z193" s="54">
        <v>12</v>
      </c>
      <c r="AA193" s="54">
        <v>250</v>
      </c>
      <c r="AC193" s="72" t="s">
        <v>1684</v>
      </c>
      <c r="AD193" s="54">
        <v>14.8</v>
      </c>
      <c r="AE193" s="76">
        <v>100</v>
      </c>
      <c r="AJ193" s="72" t="str">
        <f t="shared" si="6"/>
        <v>KUFU-1010</v>
      </c>
      <c r="AK193" s="54" t="s">
        <v>269</v>
      </c>
      <c r="AL193" s="54">
        <v>1010</v>
      </c>
      <c r="AM193" s="54">
        <f t="shared" si="7"/>
        <v>101</v>
      </c>
      <c r="AN193" s="54" t="s">
        <v>1826</v>
      </c>
      <c r="AO193" s="54" t="s">
        <v>258</v>
      </c>
      <c r="AP193" s="54">
        <v>28</v>
      </c>
    </row>
    <row r="194" spans="21:42" x14ac:dyDescent="0.25">
      <c r="U194" s="72" t="s">
        <v>1176</v>
      </c>
      <c r="V194" s="54">
        <v>19.8</v>
      </c>
      <c r="W194" s="54">
        <v>1500</v>
      </c>
      <c r="Y194" s="72" t="s">
        <v>1264</v>
      </c>
      <c r="Z194" s="54">
        <v>14</v>
      </c>
      <c r="AA194" s="54">
        <v>250</v>
      </c>
      <c r="AC194" s="72" t="s">
        <v>1685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269</v>
      </c>
      <c r="AL194" s="54">
        <v>1020</v>
      </c>
      <c r="AM194" s="54">
        <f t="shared" si="7"/>
        <v>102</v>
      </c>
      <c r="AN194" s="54" t="s">
        <v>1826</v>
      </c>
      <c r="AO194" s="54" t="s">
        <v>258</v>
      </c>
      <c r="AP194" s="54">
        <v>28</v>
      </c>
    </row>
    <row r="195" spans="21:42" x14ac:dyDescent="0.25">
      <c r="U195" s="72" t="s">
        <v>1177</v>
      </c>
      <c r="V195" s="54">
        <v>22.4</v>
      </c>
      <c r="W195" s="54">
        <v>1500</v>
      </c>
      <c r="Y195" s="72" t="s">
        <v>1265</v>
      </c>
      <c r="Z195" s="54">
        <v>16</v>
      </c>
      <c r="AA195" s="54">
        <v>250</v>
      </c>
      <c r="AC195" s="72" t="s">
        <v>1686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269</v>
      </c>
      <c r="AL195" s="54">
        <v>1030</v>
      </c>
      <c r="AM195" s="54">
        <f t="shared" si="7"/>
        <v>103</v>
      </c>
      <c r="AN195" s="54" t="s">
        <v>1826</v>
      </c>
      <c r="AO195" s="54" t="s">
        <v>258</v>
      </c>
      <c r="AP195" s="54">
        <v>28</v>
      </c>
    </row>
    <row r="196" spans="21:42" x14ac:dyDescent="0.25">
      <c r="U196" s="72" t="s">
        <v>1178</v>
      </c>
      <c r="V196" s="54">
        <v>25.1</v>
      </c>
      <c r="W196" s="54">
        <v>1500</v>
      </c>
      <c r="Y196" s="72" t="s">
        <v>1266</v>
      </c>
      <c r="Z196" s="54">
        <v>25.2</v>
      </c>
      <c r="AA196" s="54">
        <v>250</v>
      </c>
      <c r="AC196" s="72" t="s">
        <v>1687</v>
      </c>
      <c r="AD196" s="54">
        <v>23.3</v>
      </c>
      <c r="AE196" s="76">
        <v>100</v>
      </c>
      <c r="AJ196" s="72" t="str">
        <f t="shared" si="6"/>
        <v>KUFU-1040</v>
      </c>
      <c r="AK196" s="54" t="s">
        <v>269</v>
      </c>
      <c r="AL196" s="54">
        <v>1040</v>
      </c>
      <c r="AM196" s="54">
        <f t="shared" si="7"/>
        <v>104</v>
      </c>
      <c r="AN196" s="54" t="s">
        <v>1826</v>
      </c>
      <c r="AO196" s="54" t="s">
        <v>258</v>
      </c>
      <c r="AP196" s="54">
        <v>28</v>
      </c>
    </row>
    <row r="197" spans="21:42" x14ac:dyDescent="0.25">
      <c r="U197" s="72" t="s">
        <v>1179</v>
      </c>
      <c r="V197" s="54">
        <v>27.8</v>
      </c>
      <c r="W197" s="54">
        <v>1500</v>
      </c>
      <c r="Y197" s="72" t="s">
        <v>1267</v>
      </c>
      <c r="Z197" s="54">
        <v>28</v>
      </c>
      <c r="AA197" s="54">
        <v>250</v>
      </c>
      <c r="AC197" s="72" t="s">
        <v>1688</v>
      </c>
      <c r="AD197" s="54">
        <v>25.7</v>
      </c>
      <c r="AE197" s="76">
        <v>100</v>
      </c>
      <c r="AJ197" s="72" t="str">
        <f t="shared" si="6"/>
        <v>KUFU-1050</v>
      </c>
      <c r="AK197" s="54" t="s">
        <v>269</v>
      </c>
      <c r="AL197" s="54">
        <v>1050</v>
      </c>
      <c r="AM197" s="54">
        <f t="shared" si="7"/>
        <v>105</v>
      </c>
      <c r="AN197" s="54" t="s">
        <v>1826</v>
      </c>
      <c r="AO197" s="54" t="s">
        <v>258</v>
      </c>
      <c r="AP197" s="54">
        <v>28</v>
      </c>
    </row>
    <row r="198" spans="21:42" x14ac:dyDescent="0.25">
      <c r="U198" s="72" t="s">
        <v>1180</v>
      </c>
      <c r="V198" s="54">
        <v>33.1</v>
      </c>
      <c r="W198" s="54">
        <v>1500</v>
      </c>
      <c r="Y198" s="72" t="s">
        <v>1268</v>
      </c>
      <c r="Z198" s="54">
        <v>39.6</v>
      </c>
      <c r="AA198" s="54">
        <v>250</v>
      </c>
      <c r="AC198" s="72" t="s">
        <v>1689</v>
      </c>
      <c r="AD198" s="54">
        <v>30.8</v>
      </c>
      <c r="AE198" s="76">
        <v>100</v>
      </c>
      <c r="AJ198" s="72" t="str">
        <f t="shared" si="6"/>
        <v>KUFU-1060</v>
      </c>
      <c r="AK198" s="54" t="s">
        <v>269</v>
      </c>
      <c r="AL198" s="54">
        <v>1060</v>
      </c>
      <c r="AM198" s="54">
        <f t="shared" si="7"/>
        <v>106</v>
      </c>
      <c r="AN198" s="54" t="s">
        <v>1826</v>
      </c>
      <c r="AO198" s="54" t="s">
        <v>258</v>
      </c>
      <c r="AP198" s="54">
        <v>28</v>
      </c>
    </row>
    <row r="199" spans="21:42" x14ac:dyDescent="0.25">
      <c r="U199" s="72" t="s">
        <v>1181</v>
      </c>
      <c r="V199" s="54">
        <v>39.1</v>
      </c>
      <c r="W199" s="54">
        <v>1500</v>
      </c>
      <c r="Y199" s="72" t="s">
        <v>1269</v>
      </c>
      <c r="Z199" s="54">
        <v>46.8</v>
      </c>
      <c r="AA199" s="54">
        <v>250</v>
      </c>
      <c r="AC199" s="72" t="s">
        <v>1690</v>
      </c>
      <c r="AD199" s="54">
        <v>36.1</v>
      </c>
      <c r="AE199" s="76">
        <v>100</v>
      </c>
      <c r="AJ199" s="72" t="str">
        <f t="shared" si="6"/>
        <v>KUFU-1070</v>
      </c>
      <c r="AK199" s="54" t="s">
        <v>269</v>
      </c>
      <c r="AL199" s="54">
        <v>1070</v>
      </c>
      <c r="AM199" s="54">
        <f t="shared" si="7"/>
        <v>107</v>
      </c>
      <c r="AN199" s="54" t="s">
        <v>1826</v>
      </c>
      <c r="AO199" s="54" t="s">
        <v>258</v>
      </c>
      <c r="AP199" s="54">
        <v>28</v>
      </c>
    </row>
    <row r="200" spans="21:42" x14ac:dyDescent="0.25">
      <c r="U200" s="72" t="s">
        <v>1182</v>
      </c>
      <c r="V200" s="54">
        <v>44.6</v>
      </c>
      <c r="W200" s="54">
        <v>1500</v>
      </c>
      <c r="Y200" s="72" t="s">
        <v>1270</v>
      </c>
      <c r="Z200" s="54">
        <v>54</v>
      </c>
      <c r="AA200" s="54">
        <v>250</v>
      </c>
      <c r="AC200" s="72" t="s">
        <v>1691</v>
      </c>
      <c r="AD200" s="54">
        <v>41.5</v>
      </c>
      <c r="AE200" s="76">
        <v>100</v>
      </c>
      <c r="AJ200" s="72" t="str">
        <f t="shared" si="6"/>
        <v>KUFU-1080</v>
      </c>
      <c r="AK200" s="54" t="s">
        <v>269</v>
      </c>
      <c r="AL200" s="54">
        <v>1080</v>
      </c>
      <c r="AM200" s="54">
        <f t="shared" si="7"/>
        <v>108</v>
      </c>
      <c r="AN200" s="54" t="s">
        <v>1826</v>
      </c>
      <c r="AO200" s="54" t="s">
        <v>258</v>
      </c>
      <c r="AP200" s="54">
        <v>28</v>
      </c>
    </row>
    <row r="201" spans="21:42" x14ac:dyDescent="0.25">
      <c r="U201" s="72" t="s">
        <v>1183</v>
      </c>
      <c r="V201" s="54">
        <v>53.3</v>
      </c>
      <c r="W201" s="54">
        <v>1500</v>
      </c>
      <c r="Y201" s="72" t="s">
        <v>1271</v>
      </c>
      <c r="Z201" s="54">
        <v>74.8</v>
      </c>
      <c r="AA201" s="54">
        <v>250</v>
      </c>
      <c r="AC201" s="72" t="s">
        <v>1692</v>
      </c>
      <c r="AD201" s="54">
        <v>50.9</v>
      </c>
      <c r="AE201" s="76">
        <v>100</v>
      </c>
      <c r="AJ201" s="72" t="str">
        <f t="shared" si="6"/>
        <v>KUFU-1090</v>
      </c>
      <c r="AK201" s="54" t="s">
        <v>269</v>
      </c>
      <c r="AL201" s="54">
        <v>1090</v>
      </c>
      <c r="AM201" s="54">
        <f t="shared" si="7"/>
        <v>109</v>
      </c>
      <c r="AN201" s="54" t="s">
        <v>1826</v>
      </c>
      <c r="AO201" s="54" t="s">
        <v>258</v>
      </c>
      <c r="AP201" s="54">
        <v>28</v>
      </c>
    </row>
    <row r="202" spans="21:42" ht="15.75" thickBot="1" x14ac:dyDescent="0.3">
      <c r="U202" s="79" t="s">
        <v>1184</v>
      </c>
      <c r="V202" s="77">
        <v>60.3</v>
      </c>
      <c r="W202" s="77">
        <v>1500</v>
      </c>
      <c r="Y202" s="79" t="s">
        <v>1272</v>
      </c>
      <c r="Z202" s="77">
        <v>88</v>
      </c>
      <c r="AA202" s="77">
        <v>250</v>
      </c>
      <c r="AC202" s="79" t="s">
        <v>1693</v>
      </c>
      <c r="AD202" s="77">
        <v>57.6</v>
      </c>
      <c r="AE202" s="77">
        <v>100</v>
      </c>
      <c r="AJ202" s="79" t="str">
        <f t="shared" si="6"/>
        <v>KUFU-1100</v>
      </c>
      <c r="AK202" s="77" t="s">
        <v>269</v>
      </c>
      <c r="AL202" s="77">
        <v>1100</v>
      </c>
      <c r="AM202" s="77">
        <f t="shared" si="7"/>
        <v>110</v>
      </c>
      <c r="AN202" s="77" t="s">
        <v>1826</v>
      </c>
      <c r="AO202" s="77" t="s">
        <v>258</v>
      </c>
      <c r="AP202" s="77">
        <v>28</v>
      </c>
    </row>
    <row r="203" spans="21:42" x14ac:dyDescent="0.25">
      <c r="U203" s="80" t="s">
        <v>1185</v>
      </c>
      <c r="V203" s="76">
        <v>12.6</v>
      </c>
      <c r="W203" s="76">
        <v>250</v>
      </c>
      <c r="Y203" s="80" t="s">
        <v>1617</v>
      </c>
      <c r="Z203" s="76">
        <v>10</v>
      </c>
      <c r="AA203" s="76">
        <v>250</v>
      </c>
      <c r="AC203" s="80" t="s">
        <v>1427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269</v>
      </c>
      <c r="AL203" s="76">
        <v>40</v>
      </c>
      <c r="AM203" s="76">
        <f>AL203/10</f>
        <v>4</v>
      </c>
      <c r="AN203" s="76" t="s">
        <v>1827</v>
      </c>
      <c r="AO203" s="76" t="s">
        <v>265</v>
      </c>
      <c r="AP203" s="76">
        <v>0</v>
      </c>
    </row>
    <row r="204" spans="21:42" x14ac:dyDescent="0.25">
      <c r="U204" s="72" t="s">
        <v>1186</v>
      </c>
      <c r="V204" s="54">
        <v>14.8</v>
      </c>
      <c r="W204" s="76">
        <v>250</v>
      </c>
      <c r="Y204" s="72" t="s">
        <v>1618</v>
      </c>
      <c r="Z204" s="54">
        <v>12</v>
      </c>
      <c r="AA204" s="54">
        <v>250</v>
      </c>
      <c r="AC204" s="72" t="s">
        <v>1428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269</v>
      </c>
      <c r="AL204" s="54">
        <v>50</v>
      </c>
      <c r="AM204" s="54">
        <f t="shared" ref="AM204:AM205" si="9">AL204/10</f>
        <v>5</v>
      </c>
      <c r="AN204" s="54" t="s">
        <v>1827</v>
      </c>
      <c r="AO204" s="54" t="s">
        <v>265</v>
      </c>
      <c r="AP204" s="54">
        <v>0</v>
      </c>
    </row>
    <row r="205" spans="21:42" ht="15.75" thickBot="1" x14ac:dyDescent="0.3">
      <c r="U205" s="72" t="s">
        <v>1187</v>
      </c>
      <c r="V205" s="54">
        <v>16.899999999999999</v>
      </c>
      <c r="W205" s="76">
        <v>250</v>
      </c>
      <c r="Y205" s="72" t="s">
        <v>1619</v>
      </c>
      <c r="Z205" s="54">
        <v>14</v>
      </c>
      <c r="AA205" s="54">
        <v>250</v>
      </c>
      <c r="AC205" s="72" t="s">
        <v>1429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269</v>
      </c>
      <c r="AL205" s="77">
        <v>60</v>
      </c>
      <c r="AM205" s="77">
        <f t="shared" si="9"/>
        <v>6</v>
      </c>
      <c r="AN205" s="77" t="s">
        <v>1827</v>
      </c>
      <c r="AO205" s="77" t="s">
        <v>265</v>
      </c>
      <c r="AP205" s="77">
        <v>0</v>
      </c>
    </row>
    <row r="206" spans="21:42" x14ac:dyDescent="0.25">
      <c r="U206" s="72" t="s">
        <v>1188</v>
      </c>
      <c r="V206" s="54">
        <v>19.100000000000001</v>
      </c>
      <c r="W206" s="76">
        <v>250</v>
      </c>
      <c r="Y206" s="72" t="s">
        <v>1620</v>
      </c>
      <c r="Z206" s="54">
        <v>16</v>
      </c>
      <c r="AA206" s="54">
        <v>250</v>
      </c>
      <c r="AC206" s="72" t="s">
        <v>1430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269</v>
      </c>
      <c r="AL206" s="76">
        <v>20</v>
      </c>
      <c r="AM206" s="76">
        <f>AL206/10</f>
        <v>2</v>
      </c>
      <c r="AN206" s="76" t="s">
        <v>1826</v>
      </c>
      <c r="AO206" s="76" t="s">
        <v>259</v>
      </c>
      <c r="AP206" s="76">
        <v>40</v>
      </c>
    </row>
    <row r="207" spans="21:42" x14ac:dyDescent="0.25">
      <c r="U207" s="72" t="s">
        <v>1189</v>
      </c>
      <c r="V207" s="54">
        <v>23.3</v>
      </c>
      <c r="W207" s="76">
        <v>250</v>
      </c>
      <c r="Y207" s="72" t="s">
        <v>1621</v>
      </c>
      <c r="Z207" s="54">
        <v>25.2</v>
      </c>
      <c r="AA207" s="54">
        <v>250</v>
      </c>
      <c r="AC207" s="72" t="s">
        <v>1431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269</v>
      </c>
      <c r="AL207" s="54">
        <v>25</v>
      </c>
      <c r="AM207" s="54">
        <f t="shared" ref="AM207:AM270" si="11">AL207/10</f>
        <v>2.5</v>
      </c>
      <c r="AN207" s="54" t="s">
        <v>1826</v>
      </c>
      <c r="AO207" s="54" t="s">
        <v>259</v>
      </c>
      <c r="AP207" s="54">
        <v>40</v>
      </c>
    </row>
    <row r="208" spans="21:42" x14ac:dyDescent="0.25">
      <c r="U208" s="72" t="s">
        <v>1190</v>
      </c>
      <c r="V208" s="54">
        <v>25.7</v>
      </c>
      <c r="W208" s="76">
        <v>250</v>
      </c>
      <c r="Y208" s="72" t="s">
        <v>1622</v>
      </c>
      <c r="Z208" s="54">
        <v>28</v>
      </c>
      <c r="AA208" s="54">
        <v>250</v>
      </c>
      <c r="AC208" s="72" t="s">
        <v>1432</v>
      </c>
      <c r="AD208" s="54">
        <v>18</v>
      </c>
      <c r="AE208" s="76">
        <v>100</v>
      </c>
      <c r="AJ208" s="72" t="str">
        <f t="shared" si="10"/>
        <v>KUFU-mini-30</v>
      </c>
      <c r="AK208" s="54" t="s">
        <v>269</v>
      </c>
      <c r="AL208" s="54">
        <v>30</v>
      </c>
      <c r="AM208" s="54">
        <f t="shared" si="11"/>
        <v>3</v>
      </c>
      <c r="AN208" s="54" t="s">
        <v>1826</v>
      </c>
      <c r="AO208" s="54" t="s">
        <v>259</v>
      </c>
      <c r="AP208" s="54">
        <v>40</v>
      </c>
    </row>
    <row r="209" spans="21:42" x14ac:dyDescent="0.25">
      <c r="U209" s="72" t="s">
        <v>1191</v>
      </c>
      <c r="V209" s="54">
        <v>30.8</v>
      </c>
      <c r="W209" s="76">
        <v>250</v>
      </c>
      <c r="Y209" s="72" t="s">
        <v>1623</v>
      </c>
      <c r="Z209" s="54">
        <v>39.6</v>
      </c>
      <c r="AA209" s="54">
        <v>250</v>
      </c>
      <c r="AC209" s="72" t="s">
        <v>1433</v>
      </c>
      <c r="AD209" s="54">
        <v>22</v>
      </c>
      <c r="AE209" s="76">
        <v>100</v>
      </c>
      <c r="AJ209" s="72" t="str">
        <f t="shared" si="10"/>
        <v>KUFU-mini-35</v>
      </c>
      <c r="AK209" s="54" t="s">
        <v>269</v>
      </c>
      <c r="AL209" s="54">
        <v>35</v>
      </c>
      <c r="AM209" s="54">
        <f t="shared" si="11"/>
        <v>3.5</v>
      </c>
      <c r="AN209" s="54" t="s">
        <v>1826</v>
      </c>
      <c r="AO209" s="54" t="s">
        <v>259</v>
      </c>
      <c r="AP209" s="54">
        <v>40</v>
      </c>
    </row>
    <row r="210" spans="21:42" x14ac:dyDescent="0.25">
      <c r="U210" s="72" t="s">
        <v>1192</v>
      </c>
      <c r="V210" s="54">
        <v>36.1</v>
      </c>
      <c r="W210" s="76">
        <v>250</v>
      </c>
      <c r="Y210" s="72" t="s">
        <v>1624</v>
      </c>
      <c r="Z210" s="54">
        <v>46.8</v>
      </c>
      <c r="AA210" s="54">
        <v>250</v>
      </c>
      <c r="AC210" s="72" t="s">
        <v>1434</v>
      </c>
      <c r="AD210" s="54">
        <v>26</v>
      </c>
      <c r="AE210" s="76">
        <v>100</v>
      </c>
      <c r="AJ210" s="72" t="str">
        <f t="shared" si="10"/>
        <v>KUFU-mini-40</v>
      </c>
      <c r="AK210" s="54" t="s">
        <v>269</v>
      </c>
      <c r="AL210" s="54">
        <v>40</v>
      </c>
      <c r="AM210" s="54">
        <f t="shared" si="11"/>
        <v>4</v>
      </c>
      <c r="AN210" s="54" t="s">
        <v>1826</v>
      </c>
      <c r="AO210" s="54" t="s">
        <v>259</v>
      </c>
      <c r="AP210" s="54">
        <v>40</v>
      </c>
    </row>
    <row r="211" spans="21:42" x14ac:dyDescent="0.25">
      <c r="U211" s="72" t="s">
        <v>1193</v>
      </c>
      <c r="V211" s="54">
        <v>41.5</v>
      </c>
      <c r="W211" s="76">
        <v>250</v>
      </c>
      <c r="Y211" s="72" t="s">
        <v>1625</v>
      </c>
      <c r="Z211" s="54">
        <v>54</v>
      </c>
      <c r="AA211" s="54">
        <v>250</v>
      </c>
      <c r="AC211" s="72" t="s">
        <v>1435</v>
      </c>
      <c r="AD211" s="54">
        <v>30</v>
      </c>
      <c r="AE211" s="76">
        <v>100</v>
      </c>
      <c r="AJ211" s="72" t="str">
        <f t="shared" si="10"/>
        <v>KUFU-mini-50</v>
      </c>
      <c r="AK211" s="54" t="s">
        <v>269</v>
      </c>
      <c r="AL211" s="54">
        <v>50</v>
      </c>
      <c r="AM211" s="54">
        <f t="shared" si="11"/>
        <v>5</v>
      </c>
      <c r="AN211" s="54" t="s">
        <v>1826</v>
      </c>
      <c r="AO211" s="54" t="s">
        <v>259</v>
      </c>
      <c r="AP211" s="54">
        <v>40</v>
      </c>
    </row>
    <row r="212" spans="21:42" ht="15.75" thickBot="1" x14ac:dyDescent="0.3">
      <c r="U212" s="72" t="s">
        <v>1194</v>
      </c>
      <c r="V212" s="54">
        <v>50.9</v>
      </c>
      <c r="W212" s="76">
        <v>250</v>
      </c>
      <c r="Y212" s="72" t="s">
        <v>1626</v>
      </c>
      <c r="Z212" s="54">
        <v>74.8</v>
      </c>
      <c r="AA212" s="54">
        <v>250</v>
      </c>
      <c r="AC212" s="72" t="s">
        <v>1436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269</v>
      </c>
      <c r="AL212" s="77">
        <v>60</v>
      </c>
      <c r="AM212" s="77">
        <f t="shared" si="11"/>
        <v>6</v>
      </c>
      <c r="AN212" s="77" t="s">
        <v>1826</v>
      </c>
      <c r="AO212" s="77" t="s">
        <v>259</v>
      </c>
      <c r="AP212" s="77">
        <v>40</v>
      </c>
    </row>
    <row r="213" spans="21:42" ht="15.75" thickBot="1" x14ac:dyDescent="0.3">
      <c r="U213" s="79" t="s">
        <v>1195</v>
      </c>
      <c r="V213" s="77">
        <v>47.6</v>
      </c>
      <c r="W213" s="77">
        <v>250</v>
      </c>
      <c r="Y213" s="79" t="s">
        <v>1627</v>
      </c>
      <c r="Z213" s="77">
        <v>88</v>
      </c>
      <c r="AA213" s="77">
        <v>250</v>
      </c>
      <c r="AC213" s="79" t="s">
        <v>1437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269</v>
      </c>
      <c r="AL213" s="109">
        <v>100</v>
      </c>
      <c r="AM213" s="109">
        <f t="shared" si="11"/>
        <v>10</v>
      </c>
      <c r="AN213" s="109" t="s">
        <v>1826</v>
      </c>
      <c r="AO213" s="109" t="s">
        <v>265</v>
      </c>
      <c r="AP213" s="109">
        <v>0</v>
      </c>
    </row>
    <row r="214" spans="21:42" x14ac:dyDescent="0.25">
      <c r="U214" s="80" t="s">
        <v>1584</v>
      </c>
      <c r="V214" s="76">
        <v>12.6</v>
      </c>
      <c r="W214" s="76">
        <v>250</v>
      </c>
      <c r="Y214" s="72" t="s">
        <v>1273</v>
      </c>
      <c r="Z214" s="54">
        <v>32</v>
      </c>
      <c r="AA214" s="54">
        <v>250</v>
      </c>
      <c r="AC214" s="80" t="s">
        <v>1694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269</v>
      </c>
      <c r="AL214" s="110">
        <v>110</v>
      </c>
      <c r="AM214" s="110">
        <f t="shared" si="11"/>
        <v>11</v>
      </c>
      <c r="AN214" s="110" t="s">
        <v>1826</v>
      </c>
      <c r="AO214" s="110" t="s">
        <v>265</v>
      </c>
      <c r="AP214" s="110">
        <v>0</v>
      </c>
    </row>
    <row r="215" spans="21:42" x14ac:dyDescent="0.25">
      <c r="U215" s="72" t="s">
        <v>1585</v>
      </c>
      <c r="V215" s="54">
        <v>14.8</v>
      </c>
      <c r="W215" s="76">
        <v>250</v>
      </c>
      <c r="Y215" s="72" t="s">
        <v>1274</v>
      </c>
      <c r="Z215" s="54">
        <v>38.4</v>
      </c>
      <c r="AA215" s="54">
        <v>250</v>
      </c>
      <c r="AC215" s="72" t="s">
        <v>1695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269</v>
      </c>
      <c r="AL215" s="110">
        <v>120</v>
      </c>
      <c r="AM215" s="110">
        <f t="shared" si="11"/>
        <v>12</v>
      </c>
      <c r="AN215" s="110" t="s">
        <v>1826</v>
      </c>
      <c r="AO215" s="110" t="s">
        <v>265</v>
      </c>
      <c r="AP215" s="110">
        <v>0</v>
      </c>
    </row>
    <row r="216" spans="21:42" x14ac:dyDescent="0.25">
      <c r="U216" s="72" t="s">
        <v>1586</v>
      </c>
      <c r="V216" s="54">
        <v>16.899999999999999</v>
      </c>
      <c r="W216" s="76">
        <v>250</v>
      </c>
      <c r="Y216" s="72" t="s">
        <v>1275</v>
      </c>
      <c r="Z216" s="54">
        <v>44.8</v>
      </c>
      <c r="AA216" s="54">
        <v>250</v>
      </c>
      <c r="AC216" s="72" t="s">
        <v>1696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269</v>
      </c>
      <c r="AL216" s="110">
        <v>130</v>
      </c>
      <c r="AM216" s="110">
        <f t="shared" si="11"/>
        <v>13</v>
      </c>
      <c r="AN216" s="110" t="s">
        <v>1826</v>
      </c>
      <c r="AO216" s="110" t="s">
        <v>265</v>
      </c>
      <c r="AP216" s="110">
        <v>0</v>
      </c>
    </row>
    <row r="217" spans="21:42" x14ac:dyDescent="0.25">
      <c r="U217" s="72" t="s">
        <v>1587</v>
      </c>
      <c r="V217" s="54">
        <v>19.100000000000001</v>
      </c>
      <c r="W217" s="76">
        <v>250</v>
      </c>
      <c r="Y217" s="72" t="s">
        <v>1276</v>
      </c>
      <c r="Z217" s="54">
        <v>51.2</v>
      </c>
      <c r="AA217" s="54">
        <v>250</v>
      </c>
      <c r="AC217" s="72" t="s">
        <v>1697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269</v>
      </c>
      <c r="AL217" s="110">
        <v>140</v>
      </c>
      <c r="AM217" s="110">
        <f t="shared" si="11"/>
        <v>14</v>
      </c>
      <c r="AN217" s="110" t="s">
        <v>1826</v>
      </c>
      <c r="AO217" s="110" t="s">
        <v>265</v>
      </c>
      <c r="AP217" s="110">
        <v>0</v>
      </c>
    </row>
    <row r="218" spans="21:42" x14ac:dyDescent="0.25">
      <c r="U218" s="72" t="s">
        <v>1588</v>
      </c>
      <c r="V218" s="54">
        <v>23.3</v>
      </c>
      <c r="W218" s="76">
        <v>250</v>
      </c>
      <c r="Y218" s="72" t="s">
        <v>1277</v>
      </c>
      <c r="Z218" s="54">
        <v>57.6</v>
      </c>
      <c r="AA218" s="54">
        <v>250</v>
      </c>
      <c r="AC218" s="72" t="s">
        <v>1698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269</v>
      </c>
      <c r="AL218" s="110">
        <v>150</v>
      </c>
      <c r="AM218" s="110">
        <f t="shared" si="11"/>
        <v>15</v>
      </c>
      <c r="AN218" s="110" t="s">
        <v>1826</v>
      </c>
      <c r="AO218" s="110" t="s">
        <v>265</v>
      </c>
      <c r="AP218" s="110">
        <v>0</v>
      </c>
    </row>
    <row r="219" spans="21:42" x14ac:dyDescent="0.25">
      <c r="U219" s="72" t="s">
        <v>1589</v>
      </c>
      <c r="V219" s="54">
        <v>25.7</v>
      </c>
      <c r="W219" s="76">
        <v>250</v>
      </c>
      <c r="Y219" s="72" t="s">
        <v>1278</v>
      </c>
      <c r="Z219" s="54">
        <v>64</v>
      </c>
      <c r="AA219" s="54">
        <v>250</v>
      </c>
      <c r="AC219" s="72" t="s">
        <v>1699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269</v>
      </c>
      <c r="AL219" s="110">
        <v>160</v>
      </c>
      <c r="AM219" s="110">
        <f t="shared" si="11"/>
        <v>16</v>
      </c>
      <c r="AN219" s="110" t="s">
        <v>1826</v>
      </c>
      <c r="AO219" s="110" t="s">
        <v>265</v>
      </c>
      <c r="AP219" s="110">
        <v>0</v>
      </c>
    </row>
    <row r="220" spans="21:42" x14ac:dyDescent="0.25">
      <c r="U220" s="72" t="s">
        <v>1590</v>
      </c>
      <c r="V220" s="54">
        <v>30.8</v>
      </c>
      <c r="W220" s="76">
        <v>250</v>
      </c>
      <c r="Y220" s="72" t="s">
        <v>1279</v>
      </c>
      <c r="Z220" s="54">
        <v>70.400000000000006</v>
      </c>
      <c r="AA220" s="54">
        <v>250</v>
      </c>
      <c r="AC220" s="72" t="s">
        <v>1700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269</v>
      </c>
      <c r="AL220" s="110">
        <v>170</v>
      </c>
      <c r="AM220" s="110">
        <f t="shared" si="11"/>
        <v>17</v>
      </c>
      <c r="AN220" s="110" t="s">
        <v>1826</v>
      </c>
      <c r="AO220" s="110" t="s">
        <v>265</v>
      </c>
      <c r="AP220" s="110">
        <v>0</v>
      </c>
    </row>
    <row r="221" spans="21:42" x14ac:dyDescent="0.25">
      <c r="U221" s="72" t="s">
        <v>1591</v>
      </c>
      <c r="V221" s="54">
        <v>36.1</v>
      </c>
      <c r="W221" s="76">
        <v>250</v>
      </c>
      <c r="Y221" s="72" t="s">
        <v>1280</v>
      </c>
      <c r="Z221" s="54">
        <v>83.2</v>
      </c>
      <c r="AA221" s="54">
        <v>250</v>
      </c>
      <c r="AC221" s="72" t="s">
        <v>1701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269</v>
      </c>
      <c r="AL221" s="110">
        <v>180</v>
      </c>
      <c r="AM221" s="110">
        <f t="shared" si="11"/>
        <v>18</v>
      </c>
      <c r="AN221" s="110" t="s">
        <v>1826</v>
      </c>
      <c r="AO221" s="110" t="s">
        <v>265</v>
      </c>
      <c r="AP221" s="110">
        <v>0</v>
      </c>
    </row>
    <row r="222" spans="21:42" x14ac:dyDescent="0.25">
      <c r="U222" s="72" t="s">
        <v>1592</v>
      </c>
      <c r="V222" s="54">
        <v>41.5</v>
      </c>
      <c r="W222" s="76">
        <v>250</v>
      </c>
      <c r="Y222" s="72" t="s">
        <v>1281</v>
      </c>
      <c r="Z222" s="54">
        <v>96</v>
      </c>
      <c r="AA222" s="54">
        <v>250</v>
      </c>
      <c r="AC222" s="72" t="s">
        <v>1702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269</v>
      </c>
      <c r="AL222" s="110">
        <v>190</v>
      </c>
      <c r="AM222" s="110">
        <f t="shared" si="11"/>
        <v>19</v>
      </c>
      <c r="AN222" s="110" t="s">
        <v>1826</v>
      </c>
      <c r="AO222" s="110" t="s">
        <v>265</v>
      </c>
      <c r="AP222" s="110">
        <v>0</v>
      </c>
    </row>
    <row r="223" spans="21:42" x14ac:dyDescent="0.25">
      <c r="U223" s="72" t="s">
        <v>1593</v>
      </c>
      <c r="V223" s="54">
        <v>50.9</v>
      </c>
      <c r="W223" s="76">
        <v>250</v>
      </c>
      <c r="Y223" s="72" t="s">
        <v>1282</v>
      </c>
      <c r="Z223" s="54">
        <v>108.8</v>
      </c>
      <c r="AA223" s="54">
        <v>250</v>
      </c>
      <c r="AC223" s="72" t="s">
        <v>1703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269</v>
      </c>
      <c r="AL223" s="110">
        <v>200</v>
      </c>
      <c r="AM223" s="110">
        <f t="shared" si="11"/>
        <v>20</v>
      </c>
      <c r="AN223" s="110" t="s">
        <v>1826</v>
      </c>
      <c r="AO223" s="110" t="s">
        <v>265</v>
      </c>
      <c r="AP223" s="110">
        <v>0</v>
      </c>
    </row>
    <row r="224" spans="21:42" ht="15.75" thickBot="1" x14ac:dyDescent="0.3">
      <c r="U224" s="79" t="s">
        <v>1594</v>
      </c>
      <c r="V224" s="77">
        <v>47.6</v>
      </c>
      <c r="W224" s="77">
        <v>250</v>
      </c>
      <c r="Y224" s="79" t="s">
        <v>1283</v>
      </c>
      <c r="Z224" s="77">
        <v>128</v>
      </c>
      <c r="AA224" s="77">
        <v>250</v>
      </c>
      <c r="AC224" s="79" t="s">
        <v>1704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269</v>
      </c>
      <c r="AL224" s="110">
        <v>210</v>
      </c>
      <c r="AM224" s="110">
        <f t="shared" si="11"/>
        <v>21</v>
      </c>
      <c r="AN224" s="110" t="s">
        <v>1826</v>
      </c>
      <c r="AO224" s="110" t="s">
        <v>265</v>
      </c>
      <c r="AP224" s="110">
        <v>0</v>
      </c>
    </row>
    <row r="225" spans="21:42" x14ac:dyDescent="0.25">
      <c r="U225" s="80" t="s">
        <v>1196</v>
      </c>
      <c r="V225" s="76">
        <v>18.100000000000001</v>
      </c>
      <c r="W225" s="76">
        <v>250</v>
      </c>
      <c r="Y225" s="80" t="s">
        <v>1628</v>
      </c>
      <c r="Z225" s="76">
        <v>32</v>
      </c>
      <c r="AA225" s="76">
        <v>250</v>
      </c>
      <c r="AJ225" s="78" t="str">
        <f t="shared" si="12"/>
        <v>STÜBÜ-220</v>
      </c>
      <c r="AK225" s="110" t="s">
        <v>269</v>
      </c>
      <c r="AL225" s="110">
        <v>220</v>
      </c>
      <c r="AM225" s="110">
        <f t="shared" si="11"/>
        <v>22</v>
      </c>
      <c r="AN225" s="110" t="s">
        <v>1826</v>
      </c>
      <c r="AO225" s="110" t="s">
        <v>265</v>
      </c>
      <c r="AP225" s="110">
        <v>0</v>
      </c>
    </row>
    <row r="226" spans="21:42" x14ac:dyDescent="0.25">
      <c r="U226" s="72" t="s">
        <v>1197</v>
      </c>
      <c r="V226" s="54">
        <v>21.4</v>
      </c>
      <c r="W226" s="76">
        <v>250</v>
      </c>
      <c r="Y226" s="72" t="s">
        <v>1629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269</v>
      </c>
      <c r="AL226" s="110">
        <v>230</v>
      </c>
      <c r="AM226" s="110">
        <f t="shared" si="11"/>
        <v>23</v>
      </c>
      <c r="AN226" s="110" t="s">
        <v>1826</v>
      </c>
      <c r="AO226" s="110" t="s">
        <v>265</v>
      </c>
      <c r="AP226" s="110">
        <v>0</v>
      </c>
    </row>
    <row r="227" spans="21:42" x14ac:dyDescent="0.25">
      <c r="U227" s="72" t="s">
        <v>1198</v>
      </c>
      <c r="V227" s="54">
        <v>24.6</v>
      </c>
      <c r="W227" s="76">
        <v>250</v>
      </c>
      <c r="Y227" s="72" t="s">
        <v>1630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269</v>
      </c>
      <c r="AL227" s="110">
        <v>240</v>
      </c>
      <c r="AM227" s="110">
        <f t="shared" si="11"/>
        <v>24</v>
      </c>
      <c r="AN227" s="110" t="s">
        <v>1826</v>
      </c>
      <c r="AO227" s="110" t="s">
        <v>265</v>
      </c>
      <c r="AP227" s="110">
        <v>0</v>
      </c>
    </row>
    <row r="228" spans="21:42" x14ac:dyDescent="0.25">
      <c r="U228" s="72" t="s">
        <v>1199</v>
      </c>
      <c r="V228" s="54">
        <v>27.9</v>
      </c>
      <c r="W228" s="76">
        <v>250</v>
      </c>
      <c r="Y228" s="72" t="s">
        <v>1631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269</v>
      </c>
      <c r="AL228" s="110">
        <v>250</v>
      </c>
      <c r="AM228" s="110">
        <f t="shared" si="11"/>
        <v>25</v>
      </c>
      <c r="AN228" s="110" t="s">
        <v>1826</v>
      </c>
      <c r="AO228" s="110" t="s">
        <v>265</v>
      </c>
      <c r="AP228" s="110">
        <v>0</v>
      </c>
    </row>
    <row r="229" spans="21:42" x14ac:dyDescent="0.25">
      <c r="U229" s="72" t="s">
        <v>1200</v>
      </c>
      <c r="V229" s="54">
        <v>31.4</v>
      </c>
      <c r="W229" s="76">
        <v>250</v>
      </c>
      <c r="Y229" s="72" t="s">
        <v>1632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269</v>
      </c>
      <c r="AL229" s="110">
        <v>260</v>
      </c>
      <c r="AM229" s="110">
        <f t="shared" si="11"/>
        <v>26</v>
      </c>
      <c r="AN229" s="110" t="s">
        <v>1826</v>
      </c>
      <c r="AO229" s="110" t="s">
        <v>265</v>
      </c>
      <c r="AP229" s="110">
        <v>0</v>
      </c>
    </row>
    <row r="230" spans="21:42" x14ac:dyDescent="0.25">
      <c r="U230" s="72" t="s">
        <v>1201</v>
      </c>
      <c r="V230" s="54">
        <v>34.700000000000003</v>
      </c>
      <c r="W230" s="76">
        <v>250</v>
      </c>
      <c r="Y230" s="72" t="s">
        <v>1633</v>
      </c>
      <c r="Z230" s="54">
        <v>64</v>
      </c>
      <c r="AA230" s="54">
        <v>250</v>
      </c>
      <c r="AJ230" s="78" t="str">
        <f t="shared" si="12"/>
        <v>STÜBÜ-270</v>
      </c>
      <c r="AK230" s="110" t="s">
        <v>269</v>
      </c>
      <c r="AL230" s="110">
        <v>270</v>
      </c>
      <c r="AM230" s="110">
        <f t="shared" si="11"/>
        <v>27</v>
      </c>
      <c r="AN230" s="110" t="s">
        <v>1826</v>
      </c>
      <c r="AO230" s="110" t="s">
        <v>265</v>
      </c>
      <c r="AP230" s="110">
        <v>0</v>
      </c>
    </row>
    <row r="231" spans="21:42" x14ac:dyDescent="0.25">
      <c r="U231" s="72" t="s">
        <v>1202</v>
      </c>
      <c r="V231" s="54">
        <v>38.5</v>
      </c>
      <c r="W231" s="76">
        <v>250</v>
      </c>
      <c r="Y231" s="72" t="s">
        <v>1634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269</v>
      </c>
      <c r="AL231" s="110">
        <v>280</v>
      </c>
      <c r="AM231" s="110">
        <f t="shared" si="11"/>
        <v>28</v>
      </c>
      <c r="AN231" s="110" t="s">
        <v>1826</v>
      </c>
      <c r="AO231" s="110" t="s">
        <v>265</v>
      </c>
      <c r="AP231" s="110">
        <v>0</v>
      </c>
    </row>
    <row r="232" spans="21:42" x14ac:dyDescent="0.25">
      <c r="U232" s="72" t="s">
        <v>1203</v>
      </c>
      <c r="V232" s="54">
        <v>45.2</v>
      </c>
      <c r="W232" s="76">
        <v>250</v>
      </c>
      <c r="Y232" s="72" t="s">
        <v>1635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269</v>
      </c>
      <c r="AL232" s="110">
        <v>290</v>
      </c>
      <c r="AM232" s="110">
        <f t="shared" si="11"/>
        <v>29</v>
      </c>
      <c r="AN232" s="110" t="s">
        <v>1826</v>
      </c>
      <c r="AO232" s="110" t="s">
        <v>265</v>
      </c>
      <c r="AP232" s="110">
        <v>0</v>
      </c>
    </row>
    <row r="233" spans="21:42" x14ac:dyDescent="0.25">
      <c r="U233" s="72" t="s">
        <v>1204</v>
      </c>
      <c r="V233" s="54">
        <v>52</v>
      </c>
      <c r="W233" s="76">
        <v>250</v>
      </c>
      <c r="Y233" s="72" t="s">
        <v>1636</v>
      </c>
      <c r="Z233" s="54">
        <v>96</v>
      </c>
      <c r="AA233" s="54">
        <v>250</v>
      </c>
      <c r="AJ233" s="78" t="str">
        <f t="shared" si="12"/>
        <v>STÜBÜ-300</v>
      </c>
      <c r="AK233" s="110" t="s">
        <v>269</v>
      </c>
      <c r="AL233" s="110">
        <v>300</v>
      </c>
      <c r="AM233" s="110">
        <f t="shared" si="11"/>
        <v>30</v>
      </c>
      <c r="AN233" s="110" t="s">
        <v>1826</v>
      </c>
      <c r="AO233" s="110" t="s">
        <v>265</v>
      </c>
      <c r="AP233" s="110">
        <v>0</v>
      </c>
    </row>
    <row r="234" spans="21:42" x14ac:dyDescent="0.25">
      <c r="U234" s="72" t="s">
        <v>1205</v>
      </c>
      <c r="V234" s="54">
        <v>59.4</v>
      </c>
      <c r="W234" s="76">
        <v>250</v>
      </c>
      <c r="Y234" s="72" t="s">
        <v>1637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269</v>
      </c>
      <c r="AL234" s="110">
        <v>310</v>
      </c>
      <c r="AM234" s="110">
        <f t="shared" si="11"/>
        <v>31</v>
      </c>
      <c r="AN234" s="110" t="s">
        <v>1826</v>
      </c>
      <c r="AO234" s="110" t="s">
        <v>265</v>
      </c>
      <c r="AP234" s="110">
        <v>0</v>
      </c>
    </row>
    <row r="235" spans="21:42" ht="15.75" thickBot="1" x14ac:dyDescent="0.3">
      <c r="U235" s="79" t="s">
        <v>1206</v>
      </c>
      <c r="V235" s="77">
        <v>67.599999999999994</v>
      </c>
      <c r="W235" s="77">
        <v>250</v>
      </c>
      <c r="Y235" s="79" t="s">
        <v>1638</v>
      </c>
      <c r="Z235" s="77">
        <v>128</v>
      </c>
      <c r="AA235" s="77">
        <v>250</v>
      </c>
      <c r="AJ235" s="78" t="str">
        <f t="shared" si="12"/>
        <v>STÜBÜ-320</v>
      </c>
      <c r="AK235" s="110" t="s">
        <v>269</v>
      </c>
      <c r="AL235" s="110">
        <v>320</v>
      </c>
      <c r="AM235" s="110">
        <f t="shared" si="11"/>
        <v>32</v>
      </c>
      <c r="AN235" s="110" t="s">
        <v>1826</v>
      </c>
      <c r="AO235" s="110" t="s">
        <v>265</v>
      </c>
      <c r="AP235" s="110">
        <v>0</v>
      </c>
    </row>
    <row r="236" spans="21:42" x14ac:dyDescent="0.25">
      <c r="U236" s="80" t="s">
        <v>1595</v>
      </c>
      <c r="V236" s="76">
        <v>18.100000000000001</v>
      </c>
      <c r="W236" s="76">
        <v>250</v>
      </c>
      <c r="Y236" s="80" t="s">
        <v>1317</v>
      </c>
      <c r="Z236" s="76">
        <v>9</v>
      </c>
      <c r="AA236" s="76">
        <v>100</v>
      </c>
      <c r="AJ236" s="78" t="str">
        <f t="shared" si="12"/>
        <v>STÜBÜ-330</v>
      </c>
      <c r="AK236" s="110" t="s">
        <v>269</v>
      </c>
      <c r="AL236" s="110">
        <v>330</v>
      </c>
      <c r="AM236" s="110">
        <f t="shared" si="11"/>
        <v>33</v>
      </c>
      <c r="AN236" s="110" t="s">
        <v>1826</v>
      </c>
      <c r="AO236" s="110" t="s">
        <v>265</v>
      </c>
      <c r="AP236" s="110">
        <v>0</v>
      </c>
    </row>
    <row r="237" spans="21:42" x14ac:dyDescent="0.25">
      <c r="U237" s="72" t="s">
        <v>1596</v>
      </c>
      <c r="V237" s="54">
        <v>21.4</v>
      </c>
      <c r="W237" s="76">
        <v>250</v>
      </c>
      <c r="Y237" s="72" t="s">
        <v>1318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269</v>
      </c>
      <c r="AL237" s="110">
        <v>340</v>
      </c>
      <c r="AM237" s="110">
        <f t="shared" si="11"/>
        <v>34</v>
      </c>
      <c r="AN237" s="110" t="s">
        <v>1826</v>
      </c>
      <c r="AO237" s="110" t="s">
        <v>265</v>
      </c>
      <c r="AP237" s="110">
        <v>0</v>
      </c>
    </row>
    <row r="238" spans="21:42" x14ac:dyDescent="0.25">
      <c r="U238" s="72" t="s">
        <v>1597</v>
      </c>
      <c r="V238" s="54">
        <v>24.6</v>
      </c>
      <c r="W238" s="76">
        <v>250</v>
      </c>
      <c r="Y238" s="72" t="s">
        <v>1319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269</v>
      </c>
      <c r="AL238" s="110">
        <v>350</v>
      </c>
      <c r="AM238" s="110">
        <f t="shared" si="11"/>
        <v>35</v>
      </c>
      <c r="AN238" s="110" t="s">
        <v>1826</v>
      </c>
      <c r="AO238" s="110" t="s">
        <v>265</v>
      </c>
      <c r="AP238" s="110">
        <v>0</v>
      </c>
    </row>
    <row r="239" spans="21:42" x14ac:dyDescent="0.25">
      <c r="U239" s="72" t="s">
        <v>1598</v>
      </c>
      <c r="V239" s="54">
        <v>27.9</v>
      </c>
      <c r="W239" s="76">
        <v>250</v>
      </c>
      <c r="Y239" s="72" t="s">
        <v>1320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269</v>
      </c>
      <c r="AL239" s="110">
        <v>360</v>
      </c>
      <c r="AM239" s="110">
        <f t="shared" si="11"/>
        <v>36</v>
      </c>
      <c r="AN239" s="110" t="s">
        <v>1826</v>
      </c>
      <c r="AO239" s="110" t="s">
        <v>265</v>
      </c>
      <c r="AP239" s="110">
        <v>0</v>
      </c>
    </row>
    <row r="240" spans="21:42" x14ac:dyDescent="0.25">
      <c r="U240" s="72" t="s">
        <v>1599</v>
      </c>
      <c r="V240" s="54">
        <v>31.4</v>
      </c>
      <c r="W240" s="76">
        <v>250</v>
      </c>
      <c r="Y240" s="72" t="s">
        <v>1321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269</v>
      </c>
      <c r="AL240" s="110">
        <v>370</v>
      </c>
      <c r="AM240" s="110">
        <f t="shared" si="11"/>
        <v>37</v>
      </c>
      <c r="AN240" s="110" t="s">
        <v>1826</v>
      </c>
      <c r="AO240" s="110" t="s">
        <v>265</v>
      </c>
      <c r="AP240" s="110">
        <v>0</v>
      </c>
    </row>
    <row r="241" spans="21:42" x14ac:dyDescent="0.25">
      <c r="U241" s="72" t="s">
        <v>1600</v>
      </c>
      <c r="V241" s="54">
        <v>34.700000000000003</v>
      </c>
      <c r="W241" s="76">
        <v>250</v>
      </c>
      <c r="Y241" s="72" t="s">
        <v>1322</v>
      </c>
      <c r="Z241" s="54">
        <v>18</v>
      </c>
      <c r="AA241" s="76">
        <v>100</v>
      </c>
      <c r="AJ241" s="78" t="str">
        <f t="shared" si="12"/>
        <v>STÜBÜ-380</v>
      </c>
      <c r="AK241" s="110" t="s">
        <v>269</v>
      </c>
      <c r="AL241" s="110">
        <v>380</v>
      </c>
      <c r="AM241" s="110">
        <f t="shared" si="11"/>
        <v>38</v>
      </c>
      <c r="AN241" s="110" t="s">
        <v>1826</v>
      </c>
      <c r="AO241" s="110" t="s">
        <v>265</v>
      </c>
      <c r="AP241" s="110">
        <v>0</v>
      </c>
    </row>
    <row r="242" spans="21:42" x14ac:dyDescent="0.25">
      <c r="U242" s="72" t="s">
        <v>1601</v>
      </c>
      <c r="V242" s="54">
        <v>38.5</v>
      </c>
      <c r="W242" s="76">
        <v>250</v>
      </c>
      <c r="Y242" s="72" t="s">
        <v>1323</v>
      </c>
      <c r="Z242" s="54">
        <v>22</v>
      </c>
      <c r="AA242" s="76">
        <v>100</v>
      </c>
      <c r="AJ242" s="78" t="str">
        <f t="shared" si="12"/>
        <v>STÜBÜ-390</v>
      </c>
      <c r="AK242" s="110" t="s">
        <v>269</v>
      </c>
      <c r="AL242" s="110">
        <v>390</v>
      </c>
      <c r="AM242" s="110">
        <f t="shared" si="11"/>
        <v>39</v>
      </c>
      <c r="AN242" s="110" t="s">
        <v>1826</v>
      </c>
      <c r="AO242" s="110" t="s">
        <v>265</v>
      </c>
      <c r="AP242" s="110">
        <v>0</v>
      </c>
    </row>
    <row r="243" spans="21:42" x14ac:dyDescent="0.25">
      <c r="U243" s="72" t="s">
        <v>1602</v>
      </c>
      <c r="V243" s="54">
        <v>45.2</v>
      </c>
      <c r="W243" s="76">
        <v>250</v>
      </c>
      <c r="Y243" s="72" t="s">
        <v>1324</v>
      </c>
      <c r="Z243" s="54">
        <v>26</v>
      </c>
      <c r="AA243" s="76">
        <v>100</v>
      </c>
      <c r="AJ243" s="78" t="str">
        <f t="shared" si="12"/>
        <v>STÜBÜ-400</v>
      </c>
      <c r="AK243" s="110" t="s">
        <v>269</v>
      </c>
      <c r="AL243" s="110">
        <v>400</v>
      </c>
      <c r="AM243" s="110">
        <f t="shared" si="11"/>
        <v>40</v>
      </c>
      <c r="AN243" s="110" t="s">
        <v>1826</v>
      </c>
      <c r="AO243" s="110" t="s">
        <v>265</v>
      </c>
      <c r="AP243" s="110">
        <v>0</v>
      </c>
    </row>
    <row r="244" spans="21:42" x14ac:dyDescent="0.25">
      <c r="U244" s="72" t="s">
        <v>1603</v>
      </c>
      <c r="V244" s="54">
        <v>52</v>
      </c>
      <c r="W244" s="76">
        <v>250</v>
      </c>
      <c r="Y244" s="72" t="s">
        <v>1325</v>
      </c>
      <c r="Z244" s="54">
        <v>30</v>
      </c>
      <c r="AA244" s="76">
        <v>100</v>
      </c>
      <c r="AJ244" s="78" t="str">
        <f t="shared" si="12"/>
        <v>STÜBÜ-410</v>
      </c>
      <c r="AK244" s="110" t="s">
        <v>269</v>
      </c>
      <c r="AL244" s="110">
        <v>410</v>
      </c>
      <c r="AM244" s="110">
        <f t="shared" si="11"/>
        <v>41</v>
      </c>
      <c r="AN244" s="110" t="s">
        <v>1826</v>
      </c>
      <c r="AO244" s="110" t="s">
        <v>265</v>
      </c>
      <c r="AP244" s="110">
        <v>0</v>
      </c>
    </row>
    <row r="245" spans="21:42" x14ac:dyDescent="0.25">
      <c r="U245" s="72" t="s">
        <v>1604</v>
      </c>
      <c r="V245" s="54">
        <v>59.4</v>
      </c>
      <c r="W245" s="76">
        <v>250</v>
      </c>
      <c r="Y245" s="72" t="s">
        <v>1326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269</v>
      </c>
      <c r="AL245" s="110">
        <v>420</v>
      </c>
      <c r="AM245" s="110">
        <f t="shared" si="11"/>
        <v>42</v>
      </c>
      <c r="AN245" s="110" t="s">
        <v>1826</v>
      </c>
      <c r="AO245" s="110" t="s">
        <v>265</v>
      </c>
      <c r="AP245" s="110">
        <v>0</v>
      </c>
    </row>
    <row r="246" spans="21:42" ht="15.75" thickBot="1" x14ac:dyDescent="0.3">
      <c r="U246" s="79" t="s">
        <v>1605</v>
      </c>
      <c r="V246" s="77">
        <v>67.599999999999994</v>
      </c>
      <c r="W246" s="77">
        <v>250</v>
      </c>
      <c r="Y246" s="79" t="s">
        <v>1327</v>
      </c>
      <c r="Z246" s="77">
        <v>44</v>
      </c>
      <c r="AA246" s="77">
        <v>100</v>
      </c>
      <c r="AJ246" s="78" t="str">
        <f t="shared" si="12"/>
        <v>STÜBÜ-430</v>
      </c>
      <c r="AK246" s="110" t="s">
        <v>269</v>
      </c>
      <c r="AL246" s="110">
        <v>430</v>
      </c>
      <c r="AM246" s="110">
        <f t="shared" si="11"/>
        <v>43</v>
      </c>
      <c r="AN246" s="110" t="s">
        <v>1826</v>
      </c>
      <c r="AO246" s="110" t="s">
        <v>265</v>
      </c>
      <c r="AP246" s="110">
        <v>0</v>
      </c>
    </row>
    <row r="247" spans="21:42" x14ac:dyDescent="0.25">
      <c r="U247" s="80" t="s">
        <v>1207</v>
      </c>
      <c r="V247" s="76">
        <v>10.199999999999999</v>
      </c>
      <c r="W247" s="76">
        <v>1500</v>
      </c>
      <c r="Y247" s="80" t="s">
        <v>1705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269</v>
      </c>
      <c r="AL247" s="110">
        <v>440</v>
      </c>
      <c r="AM247" s="110">
        <f t="shared" si="11"/>
        <v>44</v>
      </c>
      <c r="AN247" s="110" t="s">
        <v>1826</v>
      </c>
      <c r="AO247" s="110" t="s">
        <v>265</v>
      </c>
      <c r="AP247" s="110">
        <v>0</v>
      </c>
    </row>
    <row r="248" spans="21:42" x14ac:dyDescent="0.25">
      <c r="U248" s="72" t="s">
        <v>1208</v>
      </c>
      <c r="V248" s="54">
        <v>12.3</v>
      </c>
      <c r="W248" s="54">
        <v>1500</v>
      </c>
      <c r="Y248" s="72" t="s">
        <v>1706</v>
      </c>
      <c r="Z248" s="54">
        <v>16</v>
      </c>
      <c r="AA248" s="76">
        <v>100</v>
      </c>
      <c r="AJ248" s="78" t="str">
        <f t="shared" si="12"/>
        <v>STÜBÜ-450</v>
      </c>
      <c r="AK248" s="110" t="s">
        <v>269</v>
      </c>
      <c r="AL248" s="110">
        <v>450</v>
      </c>
      <c r="AM248" s="110">
        <f t="shared" si="11"/>
        <v>45</v>
      </c>
      <c r="AN248" s="110" t="s">
        <v>1826</v>
      </c>
      <c r="AO248" s="110" t="s">
        <v>265</v>
      </c>
      <c r="AP248" s="110">
        <v>0</v>
      </c>
    </row>
    <row r="249" spans="21:42" x14ac:dyDescent="0.25">
      <c r="U249" s="72" t="s">
        <v>1209</v>
      </c>
      <c r="V249" s="54">
        <v>14.2</v>
      </c>
      <c r="W249" s="54">
        <v>1500</v>
      </c>
      <c r="Y249" s="72" t="s">
        <v>1707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269</v>
      </c>
      <c r="AL249" s="110">
        <v>460</v>
      </c>
      <c r="AM249" s="110">
        <f t="shared" si="11"/>
        <v>46</v>
      </c>
      <c r="AN249" s="110" t="s">
        <v>1826</v>
      </c>
      <c r="AO249" s="110" t="s">
        <v>265</v>
      </c>
      <c r="AP249" s="110">
        <v>0</v>
      </c>
    </row>
    <row r="250" spans="21:42" x14ac:dyDescent="0.25">
      <c r="U250" s="72" t="s">
        <v>1210</v>
      </c>
      <c r="V250" s="54">
        <v>16</v>
      </c>
      <c r="W250" s="54">
        <v>1500</v>
      </c>
      <c r="Y250" s="72" t="s">
        <v>1708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269</v>
      </c>
      <c r="AL250" s="110">
        <v>470</v>
      </c>
      <c r="AM250" s="110">
        <f t="shared" si="11"/>
        <v>47</v>
      </c>
      <c r="AN250" s="110" t="s">
        <v>1826</v>
      </c>
      <c r="AO250" s="110" t="s">
        <v>265</v>
      </c>
      <c r="AP250" s="110">
        <v>0</v>
      </c>
    </row>
    <row r="251" spans="21:42" x14ac:dyDescent="0.25">
      <c r="U251" s="72" t="s">
        <v>1211</v>
      </c>
      <c r="V251" s="54">
        <v>17.899999999999999</v>
      </c>
      <c r="W251" s="54">
        <v>1500</v>
      </c>
      <c r="Y251" s="72" t="s">
        <v>1709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269</v>
      </c>
      <c r="AL251" s="110">
        <v>480</v>
      </c>
      <c r="AM251" s="110">
        <f t="shared" si="11"/>
        <v>48</v>
      </c>
      <c r="AN251" s="110" t="s">
        <v>1826</v>
      </c>
      <c r="AO251" s="110" t="s">
        <v>265</v>
      </c>
      <c r="AP251" s="110">
        <v>0</v>
      </c>
    </row>
    <row r="252" spans="21:42" x14ac:dyDescent="0.25">
      <c r="U252" s="72" t="s">
        <v>1212</v>
      </c>
      <c r="V252" s="54">
        <v>19.8</v>
      </c>
      <c r="W252" s="54">
        <v>1500</v>
      </c>
      <c r="Y252" s="72" t="s">
        <v>1710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269</v>
      </c>
      <c r="AL252" s="110">
        <v>490</v>
      </c>
      <c r="AM252" s="110">
        <f t="shared" si="11"/>
        <v>49</v>
      </c>
      <c r="AN252" s="110" t="s">
        <v>1826</v>
      </c>
      <c r="AO252" s="110" t="s">
        <v>265</v>
      </c>
      <c r="AP252" s="110">
        <v>0</v>
      </c>
    </row>
    <row r="253" spans="21:42" x14ac:dyDescent="0.25">
      <c r="U253" s="72" t="s">
        <v>1213</v>
      </c>
      <c r="V253" s="54">
        <v>22.1</v>
      </c>
      <c r="W253" s="54">
        <v>1500</v>
      </c>
      <c r="Y253" s="72" t="s">
        <v>1711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269</v>
      </c>
      <c r="AL253" s="110">
        <v>500</v>
      </c>
      <c r="AM253" s="110">
        <f t="shared" si="11"/>
        <v>50</v>
      </c>
      <c r="AN253" s="110" t="s">
        <v>1826</v>
      </c>
      <c r="AO253" s="110" t="s">
        <v>265</v>
      </c>
      <c r="AP253" s="110">
        <v>0</v>
      </c>
    </row>
    <row r="254" spans="21:42" x14ac:dyDescent="0.25">
      <c r="U254" s="72" t="s">
        <v>1214</v>
      </c>
      <c r="V254" s="54">
        <v>26.1</v>
      </c>
      <c r="W254" s="54">
        <v>1500</v>
      </c>
      <c r="Y254" s="72" t="s">
        <v>1712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269</v>
      </c>
      <c r="AL254" s="110">
        <v>510</v>
      </c>
      <c r="AM254" s="110">
        <f t="shared" si="11"/>
        <v>51</v>
      </c>
      <c r="AN254" s="110" t="s">
        <v>1826</v>
      </c>
      <c r="AO254" s="110" t="s">
        <v>265</v>
      </c>
      <c r="AP254" s="110">
        <v>0</v>
      </c>
    </row>
    <row r="255" spans="21:42" x14ac:dyDescent="0.25">
      <c r="U255" s="72" t="s">
        <v>1215</v>
      </c>
      <c r="V255" s="54">
        <v>29.6</v>
      </c>
      <c r="W255" s="54">
        <v>1500</v>
      </c>
      <c r="Y255" s="72" t="s">
        <v>1713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269</v>
      </c>
      <c r="AL255" s="110">
        <v>520</v>
      </c>
      <c r="AM255" s="110">
        <f t="shared" si="11"/>
        <v>52</v>
      </c>
      <c r="AN255" s="110" t="s">
        <v>1826</v>
      </c>
      <c r="AO255" s="110" t="s">
        <v>265</v>
      </c>
      <c r="AP255" s="110">
        <v>0</v>
      </c>
    </row>
    <row r="256" spans="21:42" x14ac:dyDescent="0.25">
      <c r="U256" s="72" t="s">
        <v>1216</v>
      </c>
      <c r="V256" s="54">
        <v>32.9</v>
      </c>
      <c r="W256" s="54">
        <v>1500</v>
      </c>
      <c r="Y256" s="72" t="s">
        <v>1714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269</v>
      </c>
      <c r="AL256" s="110">
        <v>530</v>
      </c>
      <c r="AM256" s="110">
        <f t="shared" si="11"/>
        <v>53</v>
      </c>
      <c r="AN256" s="110" t="s">
        <v>1826</v>
      </c>
      <c r="AO256" s="110" t="s">
        <v>265</v>
      </c>
      <c r="AP256" s="110">
        <v>0</v>
      </c>
    </row>
    <row r="257" spans="21:42" ht="15.75" thickBot="1" x14ac:dyDescent="0.3">
      <c r="U257" s="79" t="s">
        <v>1217</v>
      </c>
      <c r="V257" s="77">
        <v>36.299999999999997</v>
      </c>
      <c r="W257" s="77">
        <v>1500</v>
      </c>
      <c r="Y257" s="79" t="s">
        <v>1715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269</v>
      </c>
      <c r="AL257" s="110">
        <v>540</v>
      </c>
      <c r="AM257" s="110">
        <f t="shared" si="11"/>
        <v>54</v>
      </c>
      <c r="AN257" s="110" t="s">
        <v>1826</v>
      </c>
      <c r="AO257" s="110" t="s">
        <v>265</v>
      </c>
      <c r="AP257" s="110">
        <v>0</v>
      </c>
    </row>
    <row r="258" spans="21:42" x14ac:dyDescent="0.25">
      <c r="U258" s="72" t="s">
        <v>1716</v>
      </c>
      <c r="V258" s="54">
        <v>15.4</v>
      </c>
      <c r="W258" s="54">
        <v>1500</v>
      </c>
      <c r="Y258" s="80" t="s">
        <v>1328</v>
      </c>
      <c r="Z258" s="76">
        <v>9</v>
      </c>
      <c r="AA258" s="76">
        <v>100</v>
      </c>
      <c r="AJ258" s="78" t="str">
        <f t="shared" si="12"/>
        <v>STÜBÜ-550</v>
      </c>
      <c r="AK258" s="110" t="s">
        <v>269</v>
      </c>
      <c r="AL258" s="110">
        <v>550</v>
      </c>
      <c r="AM258" s="110">
        <f t="shared" si="11"/>
        <v>55</v>
      </c>
      <c r="AN258" s="110" t="s">
        <v>1826</v>
      </c>
      <c r="AO258" s="110" t="s">
        <v>265</v>
      </c>
      <c r="AP258" s="110">
        <v>0</v>
      </c>
    </row>
    <row r="259" spans="21:42" x14ac:dyDescent="0.25">
      <c r="U259" s="72" t="s">
        <v>1717</v>
      </c>
      <c r="V259" s="54">
        <v>18.600000000000001</v>
      </c>
      <c r="W259" s="54">
        <v>1500</v>
      </c>
      <c r="Y259" s="72" t="s">
        <v>1329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269</v>
      </c>
      <c r="AL259" s="110">
        <v>560</v>
      </c>
      <c r="AM259" s="110">
        <f t="shared" si="11"/>
        <v>56</v>
      </c>
      <c r="AN259" s="110" t="s">
        <v>1826</v>
      </c>
      <c r="AO259" s="110" t="s">
        <v>265</v>
      </c>
      <c r="AP259" s="110">
        <v>0</v>
      </c>
    </row>
    <row r="260" spans="21:42" x14ac:dyDescent="0.25">
      <c r="U260" s="72" t="s">
        <v>1718</v>
      </c>
      <c r="V260" s="54">
        <v>21.4</v>
      </c>
      <c r="W260" s="54">
        <v>1500</v>
      </c>
      <c r="Y260" s="72" t="s">
        <v>1330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269</v>
      </c>
      <c r="AL260" s="110">
        <v>570</v>
      </c>
      <c r="AM260" s="110">
        <f t="shared" si="11"/>
        <v>57</v>
      </c>
      <c r="AN260" s="110" t="s">
        <v>1826</v>
      </c>
      <c r="AO260" s="110" t="s">
        <v>265</v>
      </c>
      <c r="AP260" s="110">
        <v>0</v>
      </c>
    </row>
    <row r="261" spans="21:42" x14ac:dyDescent="0.25">
      <c r="U261" s="72" t="s">
        <v>1719</v>
      </c>
      <c r="V261" s="54">
        <v>24</v>
      </c>
      <c r="W261" s="54">
        <v>1500</v>
      </c>
      <c r="Y261" s="72" t="s">
        <v>1331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269</v>
      </c>
      <c r="AL261" s="110">
        <v>580</v>
      </c>
      <c r="AM261" s="110">
        <f t="shared" si="11"/>
        <v>58</v>
      </c>
      <c r="AN261" s="110" t="s">
        <v>1826</v>
      </c>
      <c r="AO261" s="110" t="s">
        <v>265</v>
      </c>
      <c r="AP261" s="110">
        <v>0</v>
      </c>
    </row>
    <row r="262" spans="21:42" x14ac:dyDescent="0.25">
      <c r="U262" s="72" t="s">
        <v>1720</v>
      </c>
      <c r="V262" s="54">
        <v>26.8</v>
      </c>
      <c r="W262" s="54">
        <v>1500</v>
      </c>
      <c r="Y262" s="72" t="s">
        <v>1332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269</v>
      </c>
      <c r="AL262" s="110">
        <v>590</v>
      </c>
      <c r="AM262" s="110">
        <f t="shared" si="11"/>
        <v>59</v>
      </c>
      <c r="AN262" s="110" t="s">
        <v>1826</v>
      </c>
      <c r="AO262" s="110" t="s">
        <v>265</v>
      </c>
      <c r="AP262" s="110">
        <v>0</v>
      </c>
    </row>
    <row r="263" spans="21:42" x14ac:dyDescent="0.25">
      <c r="U263" s="72" t="s">
        <v>1721</v>
      </c>
      <c r="V263" s="54">
        <v>29.6</v>
      </c>
      <c r="W263" s="54">
        <v>1500</v>
      </c>
      <c r="Y263" s="72" t="s">
        <v>1333</v>
      </c>
      <c r="Z263" s="54">
        <v>18</v>
      </c>
      <c r="AA263" s="76">
        <v>100</v>
      </c>
      <c r="AJ263" s="78" t="str">
        <f t="shared" si="12"/>
        <v>STÜBÜ-600</v>
      </c>
      <c r="AK263" s="110" t="s">
        <v>269</v>
      </c>
      <c r="AL263" s="110">
        <v>600</v>
      </c>
      <c r="AM263" s="110">
        <f t="shared" si="11"/>
        <v>60</v>
      </c>
      <c r="AN263" s="110" t="s">
        <v>1826</v>
      </c>
      <c r="AO263" s="110" t="s">
        <v>265</v>
      </c>
      <c r="AP263" s="110">
        <v>0</v>
      </c>
    </row>
    <row r="264" spans="21:42" x14ac:dyDescent="0.25">
      <c r="U264" s="72" t="s">
        <v>1722</v>
      </c>
      <c r="V264" s="54">
        <v>33.200000000000003</v>
      </c>
      <c r="W264" s="54">
        <v>1500</v>
      </c>
      <c r="Y264" s="72" t="s">
        <v>1334</v>
      </c>
      <c r="Z264" s="54">
        <v>22</v>
      </c>
      <c r="AA264" s="76">
        <v>100</v>
      </c>
      <c r="AJ264" s="78" t="str">
        <f t="shared" si="12"/>
        <v>STÜBÜ-610</v>
      </c>
      <c r="AK264" s="110" t="s">
        <v>269</v>
      </c>
      <c r="AL264" s="110">
        <v>610</v>
      </c>
      <c r="AM264" s="110">
        <f t="shared" si="11"/>
        <v>61</v>
      </c>
      <c r="AN264" s="110" t="s">
        <v>1826</v>
      </c>
      <c r="AO264" s="110" t="s">
        <v>265</v>
      </c>
      <c r="AP264" s="110">
        <v>0</v>
      </c>
    </row>
    <row r="265" spans="21:42" x14ac:dyDescent="0.25">
      <c r="U265" s="72" t="s">
        <v>1723</v>
      </c>
      <c r="V265" s="54">
        <v>39.200000000000003</v>
      </c>
      <c r="W265" s="54">
        <v>1500</v>
      </c>
      <c r="Y265" s="72" t="s">
        <v>1335</v>
      </c>
      <c r="Z265" s="54">
        <v>26</v>
      </c>
      <c r="AA265" s="76">
        <v>100</v>
      </c>
      <c r="AJ265" s="78" t="str">
        <f t="shared" si="12"/>
        <v>STÜBÜ-620</v>
      </c>
      <c r="AK265" s="110" t="s">
        <v>269</v>
      </c>
      <c r="AL265" s="110">
        <v>620</v>
      </c>
      <c r="AM265" s="110">
        <f t="shared" si="11"/>
        <v>62</v>
      </c>
      <c r="AN265" s="110" t="s">
        <v>1826</v>
      </c>
      <c r="AO265" s="110" t="s">
        <v>265</v>
      </c>
      <c r="AP265" s="110">
        <v>0</v>
      </c>
    </row>
    <row r="266" spans="21:42" x14ac:dyDescent="0.25">
      <c r="U266" s="72" t="s">
        <v>1724</v>
      </c>
      <c r="V266" s="54">
        <v>44.2</v>
      </c>
      <c r="W266" s="54">
        <v>1500</v>
      </c>
      <c r="Y266" s="72" t="s">
        <v>1336</v>
      </c>
      <c r="Z266" s="54">
        <v>30</v>
      </c>
      <c r="AA266" s="76">
        <v>100</v>
      </c>
      <c r="AJ266" s="78" t="str">
        <f t="shared" si="12"/>
        <v>STÜBÜ-630</v>
      </c>
      <c r="AK266" s="110" t="s">
        <v>269</v>
      </c>
      <c r="AL266" s="110">
        <v>630</v>
      </c>
      <c r="AM266" s="110">
        <f t="shared" si="11"/>
        <v>63</v>
      </c>
      <c r="AN266" s="110" t="s">
        <v>1826</v>
      </c>
      <c r="AO266" s="110" t="s">
        <v>265</v>
      </c>
      <c r="AP266" s="110">
        <v>0</v>
      </c>
    </row>
    <row r="267" spans="21:42" x14ac:dyDescent="0.25">
      <c r="U267" s="72" t="s">
        <v>1725</v>
      </c>
      <c r="V267" s="54">
        <v>48.9</v>
      </c>
      <c r="W267" s="54">
        <v>1500</v>
      </c>
      <c r="Y267" s="72" t="s">
        <v>1337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269</v>
      </c>
      <c r="AL267" s="110">
        <v>640</v>
      </c>
      <c r="AM267" s="110">
        <f t="shared" si="11"/>
        <v>64</v>
      </c>
      <c r="AN267" s="110" t="s">
        <v>1826</v>
      </c>
      <c r="AO267" s="110" t="s">
        <v>265</v>
      </c>
      <c r="AP267" s="110">
        <v>0</v>
      </c>
    </row>
    <row r="268" spans="21:42" ht="15.75" thickBot="1" x14ac:dyDescent="0.3">
      <c r="U268" s="79" t="s">
        <v>1726</v>
      </c>
      <c r="V268" s="77">
        <v>52.6</v>
      </c>
      <c r="W268" s="77">
        <v>1500</v>
      </c>
      <c r="Y268" s="79" t="s">
        <v>1338</v>
      </c>
      <c r="Z268" s="77">
        <v>44</v>
      </c>
      <c r="AA268" s="77">
        <v>100</v>
      </c>
      <c r="AJ268" s="78" t="str">
        <f t="shared" si="12"/>
        <v>STÜBÜ-650</v>
      </c>
      <c r="AK268" s="110" t="s">
        <v>269</v>
      </c>
      <c r="AL268" s="110">
        <v>650</v>
      </c>
      <c r="AM268" s="110">
        <f t="shared" si="11"/>
        <v>65</v>
      </c>
      <c r="AN268" s="110" t="s">
        <v>1826</v>
      </c>
      <c r="AO268" s="110" t="s">
        <v>265</v>
      </c>
      <c r="AP268" s="110">
        <v>0</v>
      </c>
    </row>
    <row r="269" spans="21:42" x14ac:dyDescent="0.25">
      <c r="U269" s="80" t="s">
        <v>1218</v>
      </c>
      <c r="V269" s="76">
        <v>10.199999999999999</v>
      </c>
      <c r="W269" s="76">
        <v>100</v>
      </c>
      <c r="Y269" s="80" t="s">
        <v>1339</v>
      </c>
      <c r="Z269" s="76">
        <v>10</v>
      </c>
      <c r="AA269" s="76">
        <v>100</v>
      </c>
      <c r="AJ269" s="78" t="str">
        <f t="shared" si="12"/>
        <v>STÜBÜ-660</v>
      </c>
      <c r="AK269" s="110" t="s">
        <v>269</v>
      </c>
      <c r="AL269" s="110">
        <v>660</v>
      </c>
      <c r="AM269" s="110">
        <f t="shared" si="11"/>
        <v>66</v>
      </c>
      <c r="AN269" s="110" t="s">
        <v>1826</v>
      </c>
      <c r="AO269" s="110" t="s">
        <v>265</v>
      </c>
      <c r="AP269" s="110">
        <v>0</v>
      </c>
    </row>
    <row r="270" spans="21:42" x14ac:dyDescent="0.25">
      <c r="U270" s="72" t="s">
        <v>1219</v>
      </c>
      <c r="V270" s="54">
        <v>12.3</v>
      </c>
      <c r="W270" s="54">
        <v>100</v>
      </c>
      <c r="Y270" s="72" t="s">
        <v>1340</v>
      </c>
      <c r="Z270" s="54">
        <v>12</v>
      </c>
      <c r="AA270" s="54">
        <v>100</v>
      </c>
      <c r="AJ270" s="78" t="str">
        <f t="shared" si="12"/>
        <v>STÜBÜ-670</v>
      </c>
      <c r="AK270" s="110" t="s">
        <v>269</v>
      </c>
      <c r="AL270" s="110">
        <v>670</v>
      </c>
      <c r="AM270" s="110">
        <f t="shared" si="11"/>
        <v>67</v>
      </c>
      <c r="AN270" s="110" t="s">
        <v>1826</v>
      </c>
      <c r="AO270" s="110" t="s">
        <v>265</v>
      </c>
      <c r="AP270" s="110">
        <v>0</v>
      </c>
    </row>
    <row r="271" spans="21:42" x14ac:dyDescent="0.25">
      <c r="U271" s="72" t="s">
        <v>1220</v>
      </c>
      <c r="V271" s="54">
        <v>14.2</v>
      </c>
      <c r="W271" s="54">
        <v>100</v>
      </c>
      <c r="Y271" s="72" t="s">
        <v>1341</v>
      </c>
      <c r="Z271" s="54">
        <v>14</v>
      </c>
      <c r="AA271" s="54">
        <v>100</v>
      </c>
      <c r="AJ271" s="78" t="str">
        <f t="shared" si="12"/>
        <v>STÜBÜ-680</v>
      </c>
      <c r="AK271" s="110" t="s">
        <v>269</v>
      </c>
      <c r="AL271" s="110">
        <v>680</v>
      </c>
      <c r="AM271" s="110">
        <f t="shared" ref="AM271:AM298" si="13">AL271/10</f>
        <v>68</v>
      </c>
      <c r="AN271" s="110" t="s">
        <v>1826</v>
      </c>
      <c r="AO271" s="110" t="s">
        <v>265</v>
      </c>
      <c r="AP271" s="110">
        <v>0</v>
      </c>
    </row>
    <row r="272" spans="21:42" x14ac:dyDescent="0.25">
      <c r="U272" s="72" t="s">
        <v>1221</v>
      </c>
      <c r="V272" s="54">
        <v>16</v>
      </c>
      <c r="W272" s="54">
        <v>100</v>
      </c>
      <c r="Y272" s="72" t="s">
        <v>1342</v>
      </c>
      <c r="Z272" s="54">
        <v>16</v>
      </c>
      <c r="AA272" s="54">
        <v>100</v>
      </c>
      <c r="AJ272" s="78" t="str">
        <f t="shared" si="12"/>
        <v>STÜBÜ-690</v>
      </c>
      <c r="AK272" s="110" t="s">
        <v>269</v>
      </c>
      <c r="AL272" s="110">
        <v>690</v>
      </c>
      <c r="AM272" s="110">
        <f t="shared" si="13"/>
        <v>69</v>
      </c>
      <c r="AN272" s="110" t="s">
        <v>1826</v>
      </c>
      <c r="AO272" s="110" t="s">
        <v>265</v>
      </c>
      <c r="AP272" s="110">
        <v>0</v>
      </c>
    </row>
    <row r="273" spans="21:42" x14ac:dyDescent="0.25">
      <c r="U273" s="72" t="s">
        <v>1222</v>
      </c>
      <c r="V273" s="54">
        <v>17.899999999999999</v>
      </c>
      <c r="W273" s="54">
        <v>100</v>
      </c>
      <c r="Y273" s="72" t="s">
        <v>1343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269</v>
      </c>
      <c r="AL273" s="110">
        <v>700</v>
      </c>
      <c r="AM273" s="110">
        <f t="shared" si="13"/>
        <v>70</v>
      </c>
      <c r="AN273" s="110" t="s">
        <v>1826</v>
      </c>
      <c r="AO273" s="110" t="s">
        <v>265</v>
      </c>
      <c r="AP273" s="110">
        <v>0</v>
      </c>
    </row>
    <row r="274" spans="21:42" x14ac:dyDescent="0.25">
      <c r="U274" s="72" t="s">
        <v>1223</v>
      </c>
      <c r="V274" s="54">
        <v>19.8</v>
      </c>
      <c r="W274" s="54">
        <v>100</v>
      </c>
      <c r="Y274" s="72" t="s">
        <v>1344</v>
      </c>
      <c r="Z274" s="54">
        <v>28</v>
      </c>
      <c r="AA274" s="54">
        <v>100</v>
      </c>
      <c r="AJ274" s="78" t="str">
        <f t="shared" si="12"/>
        <v>STÜBÜ-710</v>
      </c>
      <c r="AK274" s="110" t="s">
        <v>269</v>
      </c>
      <c r="AL274" s="110">
        <v>710</v>
      </c>
      <c r="AM274" s="110">
        <f t="shared" si="13"/>
        <v>71</v>
      </c>
      <c r="AN274" s="110" t="s">
        <v>1826</v>
      </c>
      <c r="AO274" s="110" t="s">
        <v>265</v>
      </c>
      <c r="AP274" s="110">
        <v>0</v>
      </c>
    </row>
    <row r="275" spans="21:42" x14ac:dyDescent="0.25">
      <c r="U275" s="72" t="s">
        <v>1224</v>
      </c>
      <c r="V275" s="54">
        <v>22.1</v>
      </c>
      <c r="W275" s="54">
        <v>100</v>
      </c>
      <c r="Y275" s="72" t="s">
        <v>1345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269</v>
      </c>
      <c r="AL275" s="110">
        <v>720</v>
      </c>
      <c r="AM275" s="110">
        <f t="shared" si="13"/>
        <v>72</v>
      </c>
      <c r="AN275" s="110" t="s">
        <v>1826</v>
      </c>
      <c r="AO275" s="110" t="s">
        <v>265</v>
      </c>
      <c r="AP275" s="110">
        <v>0</v>
      </c>
    </row>
    <row r="276" spans="21:42" x14ac:dyDescent="0.25">
      <c r="U276" s="72" t="s">
        <v>1225</v>
      </c>
      <c r="V276" s="54">
        <v>26.1</v>
      </c>
      <c r="W276" s="54">
        <v>100</v>
      </c>
      <c r="Y276" s="72" t="s">
        <v>1346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269</v>
      </c>
      <c r="AL276" s="110">
        <v>730</v>
      </c>
      <c r="AM276" s="110">
        <f t="shared" si="13"/>
        <v>73</v>
      </c>
      <c r="AN276" s="110" t="s">
        <v>1826</v>
      </c>
      <c r="AO276" s="110" t="s">
        <v>265</v>
      </c>
      <c r="AP276" s="110">
        <v>0</v>
      </c>
    </row>
    <row r="277" spans="21:42" x14ac:dyDescent="0.25">
      <c r="U277" s="72" t="s">
        <v>1226</v>
      </c>
      <c r="V277" s="54">
        <v>29.6</v>
      </c>
      <c r="W277" s="54">
        <v>100</v>
      </c>
      <c r="Y277" s="72" t="s">
        <v>1347</v>
      </c>
      <c r="Z277" s="54">
        <v>54</v>
      </c>
      <c r="AA277" s="54">
        <v>100</v>
      </c>
      <c r="AJ277" s="78" t="str">
        <f t="shared" si="12"/>
        <v>STÜBÜ-740</v>
      </c>
      <c r="AK277" s="110" t="s">
        <v>269</v>
      </c>
      <c r="AL277" s="110">
        <v>740</v>
      </c>
      <c r="AM277" s="110">
        <f t="shared" si="13"/>
        <v>74</v>
      </c>
      <c r="AN277" s="110" t="s">
        <v>1826</v>
      </c>
      <c r="AO277" s="110" t="s">
        <v>265</v>
      </c>
      <c r="AP277" s="110">
        <v>0</v>
      </c>
    </row>
    <row r="278" spans="21:42" x14ac:dyDescent="0.25">
      <c r="U278" s="72" t="s">
        <v>1227</v>
      </c>
      <c r="V278" s="54">
        <v>32.9</v>
      </c>
      <c r="W278" s="54">
        <v>100</v>
      </c>
      <c r="Y278" s="72" t="s">
        <v>1348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269</v>
      </c>
      <c r="AL278" s="110">
        <v>750</v>
      </c>
      <c r="AM278" s="110">
        <f t="shared" si="13"/>
        <v>75</v>
      </c>
      <c r="AN278" s="110" t="s">
        <v>1826</v>
      </c>
      <c r="AO278" s="110" t="s">
        <v>265</v>
      </c>
      <c r="AP278" s="110">
        <v>0</v>
      </c>
    </row>
    <row r="279" spans="21:42" ht="15.75" thickBot="1" x14ac:dyDescent="0.3">
      <c r="U279" s="79" t="s">
        <v>1228</v>
      </c>
      <c r="V279" s="77">
        <v>36.299999999999997</v>
      </c>
      <c r="W279" s="77">
        <v>100</v>
      </c>
      <c r="Y279" s="79" t="s">
        <v>1349</v>
      </c>
      <c r="Z279" s="77">
        <v>88</v>
      </c>
      <c r="AA279" s="77">
        <v>100</v>
      </c>
      <c r="AJ279" s="78" t="str">
        <f t="shared" si="14"/>
        <v>STÜBÜ-760</v>
      </c>
      <c r="AK279" s="110" t="s">
        <v>269</v>
      </c>
      <c r="AL279" s="110">
        <v>760</v>
      </c>
      <c r="AM279" s="110">
        <f t="shared" si="13"/>
        <v>76</v>
      </c>
      <c r="AN279" s="110" t="s">
        <v>1826</v>
      </c>
      <c r="AO279" s="110" t="s">
        <v>265</v>
      </c>
      <c r="AP279" s="110">
        <v>0</v>
      </c>
    </row>
    <row r="280" spans="21:42" x14ac:dyDescent="0.25">
      <c r="U280" s="72" t="s">
        <v>1229</v>
      </c>
      <c r="V280" s="54">
        <v>20.399999999999999</v>
      </c>
      <c r="W280" s="54">
        <v>1500</v>
      </c>
      <c r="Y280" s="72" t="s">
        <v>1650</v>
      </c>
      <c r="Z280" s="54">
        <v>10</v>
      </c>
      <c r="AA280" s="54">
        <v>100</v>
      </c>
      <c r="AJ280" s="78" t="str">
        <f t="shared" si="14"/>
        <v>STÜBÜ-770</v>
      </c>
      <c r="AK280" s="110" t="s">
        <v>269</v>
      </c>
      <c r="AL280" s="110">
        <v>770</v>
      </c>
      <c r="AM280" s="110">
        <f t="shared" si="13"/>
        <v>77</v>
      </c>
      <c r="AN280" s="110" t="s">
        <v>1826</v>
      </c>
      <c r="AO280" s="110" t="s">
        <v>265</v>
      </c>
      <c r="AP280" s="110">
        <v>0</v>
      </c>
    </row>
    <row r="281" spans="21:42" x14ac:dyDescent="0.25">
      <c r="U281" s="72" t="s">
        <v>1230</v>
      </c>
      <c r="V281" s="54">
        <v>24.6</v>
      </c>
      <c r="W281" s="54">
        <v>1500</v>
      </c>
      <c r="Y281" s="72" t="s">
        <v>1651</v>
      </c>
      <c r="Z281" s="54">
        <v>12</v>
      </c>
      <c r="AA281" s="54">
        <v>100</v>
      </c>
      <c r="AJ281" s="78" t="str">
        <f t="shared" si="14"/>
        <v>STÜBÜ-780</v>
      </c>
      <c r="AK281" s="110" t="s">
        <v>269</v>
      </c>
      <c r="AL281" s="110">
        <v>780</v>
      </c>
      <c r="AM281" s="110">
        <f t="shared" si="13"/>
        <v>78</v>
      </c>
      <c r="AN281" s="110" t="s">
        <v>1826</v>
      </c>
      <c r="AO281" s="110" t="s">
        <v>265</v>
      </c>
      <c r="AP281" s="110">
        <v>0</v>
      </c>
    </row>
    <row r="282" spans="21:42" x14ac:dyDescent="0.25">
      <c r="U282" s="72" t="s">
        <v>1231</v>
      </c>
      <c r="V282" s="54">
        <v>28.4</v>
      </c>
      <c r="W282" s="54">
        <v>1500</v>
      </c>
      <c r="Y282" s="72" t="s">
        <v>1652</v>
      </c>
      <c r="Z282" s="54">
        <v>14</v>
      </c>
      <c r="AA282" s="54">
        <v>100</v>
      </c>
      <c r="AJ282" s="78" t="str">
        <f t="shared" si="14"/>
        <v>STÜBÜ-790</v>
      </c>
      <c r="AK282" s="110" t="s">
        <v>269</v>
      </c>
      <c r="AL282" s="110">
        <v>790</v>
      </c>
      <c r="AM282" s="110">
        <f t="shared" si="13"/>
        <v>79</v>
      </c>
      <c r="AN282" s="110" t="s">
        <v>1826</v>
      </c>
      <c r="AO282" s="110" t="s">
        <v>265</v>
      </c>
      <c r="AP282" s="110">
        <v>0</v>
      </c>
    </row>
    <row r="283" spans="21:42" x14ac:dyDescent="0.25">
      <c r="U283" s="72" t="s">
        <v>1232</v>
      </c>
      <c r="V283" s="54">
        <v>32</v>
      </c>
      <c r="W283" s="54">
        <v>1500</v>
      </c>
      <c r="Y283" s="72" t="s">
        <v>1653</v>
      </c>
      <c r="Z283" s="54">
        <v>16</v>
      </c>
      <c r="AA283" s="54">
        <v>100</v>
      </c>
      <c r="AJ283" s="78" t="str">
        <f t="shared" si="14"/>
        <v>STÜBÜ-800</v>
      </c>
      <c r="AK283" s="110" t="s">
        <v>269</v>
      </c>
      <c r="AL283" s="110">
        <v>800</v>
      </c>
      <c r="AM283" s="110">
        <f t="shared" si="13"/>
        <v>80</v>
      </c>
      <c r="AN283" s="110" t="s">
        <v>1826</v>
      </c>
      <c r="AO283" s="110" t="s">
        <v>265</v>
      </c>
      <c r="AP283" s="110">
        <v>0</v>
      </c>
    </row>
    <row r="284" spans="21:42" x14ac:dyDescent="0.25">
      <c r="U284" s="72" t="s">
        <v>1233</v>
      </c>
      <c r="V284" s="54">
        <v>35.799999999999997</v>
      </c>
      <c r="W284" s="54">
        <v>1500</v>
      </c>
      <c r="Y284" s="72" t="s">
        <v>1654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269</v>
      </c>
      <c r="AL284" s="110">
        <v>810</v>
      </c>
      <c r="AM284" s="110">
        <f t="shared" si="13"/>
        <v>81</v>
      </c>
      <c r="AN284" s="110" t="s">
        <v>1826</v>
      </c>
      <c r="AO284" s="110" t="s">
        <v>265</v>
      </c>
      <c r="AP284" s="110">
        <v>0</v>
      </c>
    </row>
    <row r="285" spans="21:42" x14ac:dyDescent="0.25">
      <c r="U285" s="72" t="s">
        <v>1234</v>
      </c>
      <c r="V285" s="54">
        <v>39.6</v>
      </c>
      <c r="W285" s="54">
        <v>1500</v>
      </c>
      <c r="Y285" s="72" t="s">
        <v>1655</v>
      </c>
      <c r="Z285" s="54">
        <v>28</v>
      </c>
      <c r="AA285" s="54">
        <v>100</v>
      </c>
      <c r="AJ285" s="78" t="str">
        <f t="shared" si="14"/>
        <v>STÜBÜ-820</v>
      </c>
      <c r="AK285" s="110" t="s">
        <v>269</v>
      </c>
      <c r="AL285" s="110">
        <v>820</v>
      </c>
      <c r="AM285" s="110">
        <f t="shared" si="13"/>
        <v>82</v>
      </c>
      <c r="AN285" s="110" t="s">
        <v>1826</v>
      </c>
      <c r="AO285" s="110" t="s">
        <v>265</v>
      </c>
      <c r="AP285" s="110">
        <v>0</v>
      </c>
    </row>
    <row r="286" spans="21:42" x14ac:dyDescent="0.25">
      <c r="U286" s="72" t="s">
        <v>1235</v>
      </c>
      <c r="V286" s="54">
        <v>44.2</v>
      </c>
      <c r="W286" s="54">
        <v>1500</v>
      </c>
      <c r="Y286" s="72" t="s">
        <v>1656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269</v>
      </c>
      <c r="AL286" s="110">
        <v>830</v>
      </c>
      <c r="AM286" s="110">
        <f t="shared" si="13"/>
        <v>83</v>
      </c>
      <c r="AN286" s="110" t="s">
        <v>1826</v>
      </c>
      <c r="AO286" s="110" t="s">
        <v>265</v>
      </c>
      <c r="AP286" s="110">
        <v>0</v>
      </c>
    </row>
    <row r="287" spans="21:42" x14ac:dyDescent="0.25">
      <c r="U287" s="72" t="s">
        <v>1236</v>
      </c>
      <c r="V287" s="54">
        <v>52.2</v>
      </c>
      <c r="W287" s="54">
        <v>1500</v>
      </c>
      <c r="Y287" s="72" t="s">
        <v>1657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269</v>
      </c>
      <c r="AL287" s="110">
        <v>840</v>
      </c>
      <c r="AM287" s="110">
        <f t="shared" si="13"/>
        <v>84</v>
      </c>
      <c r="AN287" s="110" t="s">
        <v>1826</v>
      </c>
      <c r="AO287" s="110" t="s">
        <v>265</v>
      </c>
      <c r="AP287" s="110">
        <v>0</v>
      </c>
    </row>
    <row r="288" spans="21:42" x14ac:dyDescent="0.25">
      <c r="U288" s="72" t="s">
        <v>1237</v>
      </c>
      <c r="V288" s="54">
        <v>59.2</v>
      </c>
      <c r="W288" s="54">
        <v>1500</v>
      </c>
      <c r="Y288" s="72" t="s">
        <v>1658</v>
      </c>
      <c r="Z288" s="54">
        <v>54</v>
      </c>
      <c r="AA288" s="54">
        <v>100</v>
      </c>
      <c r="AJ288" s="78" t="str">
        <f t="shared" si="14"/>
        <v>STÜBÜ-850</v>
      </c>
      <c r="AK288" s="110" t="s">
        <v>269</v>
      </c>
      <c r="AL288" s="110">
        <v>850</v>
      </c>
      <c r="AM288" s="110">
        <f t="shared" si="13"/>
        <v>85</v>
      </c>
      <c r="AN288" s="110" t="s">
        <v>1826</v>
      </c>
      <c r="AO288" s="110" t="s">
        <v>265</v>
      </c>
      <c r="AP288" s="110">
        <v>0</v>
      </c>
    </row>
    <row r="289" spans="21:42" x14ac:dyDescent="0.25">
      <c r="U289" s="72" t="s">
        <v>1238</v>
      </c>
      <c r="V289" s="54">
        <v>65.900000000000006</v>
      </c>
      <c r="W289" s="54">
        <v>1500</v>
      </c>
      <c r="Y289" s="72" t="s">
        <v>1659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269</v>
      </c>
      <c r="AL289" s="110">
        <v>860</v>
      </c>
      <c r="AM289" s="110">
        <f t="shared" si="13"/>
        <v>86</v>
      </c>
      <c r="AN289" s="110" t="s">
        <v>1826</v>
      </c>
      <c r="AO289" s="110" t="s">
        <v>265</v>
      </c>
      <c r="AP289" s="110">
        <v>0</v>
      </c>
    </row>
    <row r="290" spans="21:42" ht="15.75" thickBot="1" x14ac:dyDescent="0.3">
      <c r="U290" s="79" t="s">
        <v>1239</v>
      </c>
      <c r="V290" s="77">
        <v>72.599999999999994</v>
      </c>
      <c r="W290" s="77">
        <v>1500</v>
      </c>
      <c r="Y290" s="79" t="s">
        <v>1660</v>
      </c>
      <c r="Z290" s="77">
        <v>88</v>
      </c>
      <c r="AA290" s="77">
        <v>100</v>
      </c>
      <c r="AJ290" s="78" t="str">
        <f t="shared" si="14"/>
        <v>STÜBÜ-870</v>
      </c>
      <c r="AK290" s="110" t="s">
        <v>269</v>
      </c>
      <c r="AL290" s="110">
        <v>870</v>
      </c>
      <c r="AM290" s="110">
        <f t="shared" si="13"/>
        <v>87</v>
      </c>
      <c r="AN290" s="110" t="s">
        <v>1826</v>
      </c>
      <c r="AO290" s="110" t="s">
        <v>265</v>
      </c>
      <c r="AP290" s="110">
        <v>0</v>
      </c>
    </row>
    <row r="291" spans="21:42" x14ac:dyDescent="0.25">
      <c r="U291" s="80" t="s">
        <v>1240</v>
      </c>
      <c r="V291" s="76">
        <v>14.2</v>
      </c>
      <c r="W291" s="76">
        <v>1500</v>
      </c>
      <c r="Y291" s="80" t="s">
        <v>1350</v>
      </c>
      <c r="Z291" s="76">
        <v>32</v>
      </c>
      <c r="AA291" s="76">
        <v>100</v>
      </c>
      <c r="AJ291" s="78" t="str">
        <f t="shared" si="14"/>
        <v>STÜBÜ-880</v>
      </c>
      <c r="AK291" s="110" t="s">
        <v>269</v>
      </c>
      <c r="AL291" s="110">
        <v>880</v>
      </c>
      <c r="AM291" s="110">
        <f t="shared" si="13"/>
        <v>88</v>
      </c>
      <c r="AN291" s="110" t="s">
        <v>1826</v>
      </c>
      <c r="AO291" s="110" t="s">
        <v>265</v>
      </c>
      <c r="AP291" s="110">
        <v>0</v>
      </c>
    </row>
    <row r="292" spans="21:42" x14ac:dyDescent="0.25">
      <c r="U292" s="72" t="s">
        <v>1241</v>
      </c>
      <c r="V292" s="54">
        <v>17.100000000000001</v>
      </c>
      <c r="W292" s="54">
        <v>1500</v>
      </c>
      <c r="Y292" s="72" t="s">
        <v>1351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269</v>
      </c>
      <c r="AL292" s="110">
        <v>890</v>
      </c>
      <c r="AM292" s="110">
        <f t="shared" si="13"/>
        <v>89</v>
      </c>
      <c r="AN292" s="110" t="s">
        <v>1826</v>
      </c>
      <c r="AO292" s="110" t="s">
        <v>265</v>
      </c>
      <c r="AP292" s="110">
        <v>0</v>
      </c>
    </row>
    <row r="293" spans="21:42" x14ac:dyDescent="0.25">
      <c r="U293" s="72" t="s">
        <v>1242</v>
      </c>
      <c r="V293" s="54">
        <v>19.8</v>
      </c>
      <c r="W293" s="54">
        <v>1500</v>
      </c>
      <c r="Y293" s="72" t="s">
        <v>1352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269</v>
      </c>
      <c r="AL293" s="110">
        <v>900</v>
      </c>
      <c r="AM293" s="110">
        <f t="shared" si="13"/>
        <v>90</v>
      </c>
      <c r="AN293" s="110" t="s">
        <v>1826</v>
      </c>
      <c r="AO293" s="110" t="s">
        <v>265</v>
      </c>
      <c r="AP293" s="110">
        <v>0</v>
      </c>
    </row>
    <row r="294" spans="21:42" x14ac:dyDescent="0.25">
      <c r="U294" s="72" t="s">
        <v>1243</v>
      </c>
      <c r="V294" s="54">
        <v>22.4</v>
      </c>
      <c r="W294" s="54">
        <v>1500</v>
      </c>
      <c r="Y294" s="72" t="s">
        <v>1353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269</v>
      </c>
      <c r="AL294" s="110">
        <v>910</v>
      </c>
      <c r="AM294" s="110">
        <f t="shared" si="13"/>
        <v>91</v>
      </c>
      <c r="AN294" s="110" t="s">
        <v>1826</v>
      </c>
      <c r="AO294" s="110" t="s">
        <v>265</v>
      </c>
      <c r="AP294" s="110">
        <v>0</v>
      </c>
    </row>
    <row r="295" spans="21:42" x14ac:dyDescent="0.25">
      <c r="U295" s="72" t="s">
        <v>1244</v>
      </c>
      <c r="V295" s="54">
        <v>25.1</v>
      </c>
      <c r="W295" s="54">
        <v>1500</v>
      </c>
      <c r="Y295" s="72" t="s">
        <v>1354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269</v>
      </c>
      <c r="AL295" s="110">
        <v>920</v>
      </c>
      <c r="AM295" s="110">
        <f t="shared" si="13"/>
        <v>92</v>
      </c>
      <c r="AN295" s="110" t="s">
        <v>1826</v>
      </c>
      <c r="AO295" s="110" t="s">
        <v>265</v>
      </c>
      <c r="AP295" s="110">
        <v>0</v>
      </c>
    </row>
    <row r="296" spans="21:42" x14ac:dyDescent="0.25">
      <c r="U296" s="72" t="s">
        <v>1245</v>
      </c>
      <c r="V296" s="54">
        <v>27.8</v>
      </c>
      <c r="W296" s="54">
        <v>1500</v>
      </c>
      <c r="Y296" s="72" t="s">
        <v>1355</v>
      </c>
      <c r="Z296" s="54">
        <v>64</v>
      </c>
      <c r="AA296" s="54">
        <v>100</v>
      </c>
      <c r="AJ296" s="78" t="str">
        <f t="shared" si="14"/>
        <v>STÜBÜ-930</v>
      </c>
      <c r="AK296" s="110" t="s">
        <v>269</v>
      </c>
      <c r="AL296" s="110">
        <v>930</v>
      </c>
      <c r="AM296" s="110">
        <f t="shared" si="13"/>
        <v>93</v>
      </c>
      <c r="AN296" s="110" t="s">
        <v>1826</v>
      </c>
      <c r="AO296" s="110" t="s">
        <v>265</v>
      </c>
      <c r="AP296" s="110">
        <v>0</v>
      </c>
    </row>
    <row r="297" spans="21:42" x14ac:dyDescent="0.25">
      <c r="U297" s="72" t="s">
        <v>1246</v>
      </c>
      <c r="V297" s="54">
        <v>33.1</v>
      </c>
      <c r="W297" s="54">
        <v>1500</v>
      </c>
      <c r="Y297" s="72" t="s">
        <v>1356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269</v>
      </c>
      <c r="AL297" s="110">
        <v>940</v>
      </c>
      <c r="AM297" s="110">
        <f t="shared" si="13"/>
        <v>94</v>
      </c>
      <c r="AN297" s="110" t="s">
        <v>1826</v>
      </c>
      <c r="AO297" s="110" t="s">
        <v>265</v>
      </c>
      <c r="AP297" s="110">
        <v>0</v>
      </c>
    </row>
    <row r="298" spans="21:42" x14ac:dyDescent="0.25">
      <c r="U298" s="72" t="s">
        <v>1247</v>
      </c>
      <c r="V298" s="54">
        <v>39.1</v>
      </c>
      <c r="W298" s="54">
        <v>1500</v>
      </c>
      <c r="Y298" s="72" t="s">
        <v>1357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269</v>
      </c>
      <c r="AL298" s="110">
        <v>950</v>
      </c>
      <c r="AM298" s="110">
        <f t="shared" si="13"/>
        <v>95</v>
      </c>
      <c r="AN298" s="110" t="s">
        <v>1826</v>
      </c>
      <c r="AO298" s="110" t="s">
        <v>265</v>
      </c>
      <c r="AP298" s="110">
        <v>0</v>
      </c>
    </row>
    <row r="299" spans="21:42" x14ac:dyDescent="0.25">
      <c r="U299" s="72" t="s">
        <v>1248</v>
      </c>
      <c r="V299" s="54">
        <v>44.6</v>
      </c>
      <c r="W299" s="54">
        <v>1500</v>
      </c>
      <c r="Y299" s="72" t="s">
        <v>1358</v>
      </c>
      <c r="Z299" s="54">
        <v>96</v>
      </c>
      <c r="AA299" s="54">
        <v>100</v>
      </c>
    </row>
    <row r="300" spans="21:42" x14ac:dyDescent="0.25">
      <c r="U300" s="72" t="s">
        <v>1249</v>
      </c>
      <c r="V300" s="54">
        <v>53.3</v>
      </c>
      <c r="W300" s="54">
        <v>1500</v>
      </c>
      <c r="Y300" s="72" t="s">
        <v>1359</v>
      </c>
      <c r="Z300" s="54">
        <v>108.8</v>
      </c>
      <c r="AA300" s="54">
        <v>100</v>
      </c>
    </row>
    <row r="301" spans="21:42" ht="15.75" thickBot="1" x14ac:dyDescent="0.3">
      <c r="U301" s="79" t="s">
        <v>1250</v>
      </c>
      <c r="V301" s="77">
        <v>60.3</v>
      </c>
      <c r="W301" s="77">
        <v>1500</v>
      </c>
      <c r="Y301" s="79" t="s">
        <v>1360</v>
      </c>
      <c r="Z301" s="77">
        <v>128</v>
      </c>
      <c r="AA301" s="77">
        <v>100</v>
      </c>
    </row>
    <row r="302" spans="21:42" x14ac:dyDescent="0.25">
      <c r="U302" s="72" t="s">
        <v>1661</v>
      </c>
      <c r="V302" s="54">
        <v>14.2</v>
      </c>
      <c r="W302" s="54">
        <v>1500</v>
      </c>
      <c r="Y302" s="72" t="s">
        <v>1662</v>
      </c>
      <c r="Z302" s="54">
        <v>32</v>
      </c>
      <c r="AA302" s="54">
        <v>100</v>
      </c>
    </row>
    <row r="303" spans="21:42" x14ac:dyDescent="0.25">
      <c r="U303" s="72" t="s">
        <v>1663</v>
      </c>
      <c r="V303" s="54">
        <v>17.100000000000001</v>
      </c>
      <c r="W303" s="54">
        <v>1500</v>
      </c>
      <c r="Y303" s="72" t="s">
        <v>1664</v>
      </c>
      <c r="Z303" s="54">
        <v>38.4</v>
      </c>
      <c r="AA303" s="54">
        <v>100</v>
      </c>
    </row>
    <row r="304" spans="21:42" x14ac:dyDescent="0.25">
      <c r="U304" s="72" t="s">
        <v>1665</v>
      </c>
      <c r="V304" s="54">
        <v>19.8</v>
      </c>
      <c r="W304" s="54">
        <v>1500</v>
      </c>
      <c r="Y304" s="72" t="s">
        <v>1666</v>
      </c>
      <c r="Z304" s="54">
        <v>44.8</v>
      </c>
      <c r="AA304" s="54">
        <v>100</v>
      </c>
    </row>
    <row r="305" spans="21:27" x14ac:dyDescent="0.25">
      <c r="U305" s="72" t="s">
        <v>1667</v>
      </c>
      <c r="V305" s="54">
        <v>22.4</v>
      </c>
      <c r="W305" s="54">
        <v>1500</v>
      </c>
      <c r="Y305" s="72" t="s">
        <v>1668</v>
      </c>
      <c r="Z305" s="54">
        <v>51.2</v>
      </c>
      <c r="AA305" s="54">
        <v>100</v>
      </c>
    </row>
    <row r="306" spans="21:27" x14ac:dyDescent="0.25">
      <c r="U306" s="72" t="s">
        <v>1669</v>
      </c>
      <c r="V306" s="54">
        <v>25.1</v>
      </c>
      <c r="W306" s="54">
        <v>1500</v>
      </c>
      <c r="Y306" s="72" t="s">
        <v>1670</v>
      </c>
      <c r="Z306" s="54">
        <v>57.6</v>
      </c>
      <c r="AA306" s="54">
        <v>100</v>
      </c>
    </row>
    <row r="307" spans="21:27" x14ac:dyDescent="0.25">
      <c r="U307" s="72" t="s">
        <v>1671</v>
      </c>
      <c r="V307" s="54">
        <v>27.8</v>
      </c>
      <c r="W307" s="54">
        <v>1500</v>
      </c>
      <c r="Y307" s="72" t="s">
        <v>1672</v>
      </c>
      <c r="Z307" s="54">
        <v>64</v>
      </c>
      <c r="AA307" s="54">
        <v>100</v>
      </c>
    </row>
    <row r="308" spans="21:27" x14ac:dyDescent="0.25">
      <c r="U308" s="72" t="s">
        <v>1673</v>
      </c>
      <c r="V308" s="54">
        <v>33.1</v>
      </c>
      <c r="W308" s="54">
        <v>1500</v>
      </c>
      <c r="Y308" s="72" t="s">
        <v>1674</v>
      </c>
      <c r="Z308" s="54">
        <v>70.400000000000006</v>
      </c>
      <c r="AA308" s="54">
        <v>100</v>
      </c>
    </row>
    <row r="309" spans="21:27" x14ac:dyDescent="0.25">
      <c r="U309" s="72" t="s">
        <v>1675</v>
      </c>
      <c r="V309" s="54">
        <v>39.1</v>
      </c>
      <c r="W309" s="54">
        <v>1500</v>
      </c>
      <c r="Y309" s="72" t="s">
        <v>1676</v>
      </c>
      <c r="Z309" s="54">
        <v>83.2</v>
      </c>
      <c r="AA309" s="54">
        <v>100</v>
      </c>
    </row>
    <row r="310" spans="21:27" x14ac:dyDescent="0.25">
      <c r="U310" s="72" t="s">
        <v>1677</v>
      </c>
      <c r="V310" s="54">
        <v>44.6</v>
      </c>
      <c r="W310" s="54">
        <v>1500</v>
      </c>
      <c r="Y310" s="72" t="s">
        <v>1678</v>
      </c>
      <c r="Z310" s="54">
        <v>96</v>
      </c>
      <c r="AA310" s="54">
        <v>100</v>
      </c>
    </row>
    <row r="311" spans="21:27" x14ac:dyDescent="0.25">
      <c r="U311" s="72" t="s">
        <v>1679</v>
      </c>
      <c r="V311" s="54">
        <v>53.3</v>
      </c>
      <c r="W311" s="54">
        <v>1500</v>
      </c>
      <c r="Y311" s="72" t="s">
        <v>1680</v>
      </c>
      <c r="Z311" s="54">
        <v>108.8</v>
      </c>
      <c r="AA311" s="54">
        <v>100</v>
      </c>
    </row>
    <row r="312" spans="21:27" ht="15.75" thickBot="1" x14ac:dyDescent="0.3">
      <c r="U312" s="79" t="s">
        <v>1681</v>
      </c>
      <c r="V312" s="77">
        <v>60.3</v>
      </c>
      <c r="W312" s="77">
        <v>1500</v>
      </c>
      <c r="Y312" s="79" t="s">
        <v>1682</v>
      </c>
      <c r="Z312" s="77">
        <v>128</v>
      </c>
      <c r="AA312" s="77">
        <v>100</v>
      </c>
    </row>
    <row r="313" spans="21:27" x14ac:dyDescent="0.25">
      <c r="U313" s="80" t="s">
        <v>1251</v>
      </c>
      <c r="V313" s="76">
        <v>14.2</v>
      </c>
      <c r="W313" s="76">
        <v>1500</v>
      </c>
      <c r="Y313" s="80" t="s">
        <v>1394</v>
      </c>
      <c r="Z313" s="76">
        <v>9</v>
      </c>
      <c r="AA313" s="76">
        <v>100</v>
      </c>
    </row>
    <row r="314" spans="21:27" x14ac:dyDescent="0.25">
      <c r="U314" s="72" t="s">
        <v>1252</v>
      </c>
      <c r="V314" s="54">
        <v>17.100000000000001</v>
      </c>
      <c r="W314" s="54">
        <v>1500</v>
      </c>
      <c r="Y314" s="72" t="s">
        <v>1395</v>
      </c>
      <c r="Z314" s="54">
        <v>10.8</v>
      </c>
      <c r="AA314" s="76">
        <v>100</v>
      </c>
    </row>
    <row r="315" spans="21:27" x14ac:dyDescent="0.25">
      <c r="U315" s="72" t="s">
        <v>1253</v>
      </c>
      <c r="V315" s="54">
        <v>19.8</v>
      </c>
      <c r="W315" s="54">
        <v>1500</v>
      </c>
      <c r="Y315" s="72" t="s">
        <v>1396</v>
      </c>
      <c r="Z315" s="54">
        <v>12.6</v>
      </c>
      <c r="AA315" s="76">
        <v>100</v>
      </c>
    </row>
    <row r="316" spans="21:27" x14ac:dyDescent="0.25">
      <c r="U316" s="72" t="s">
        <v>1254</v>
      </c>
      <c r="V316" s="54">
        <v>22.4</v>
      </c>
      <c r="W316" s="54">
        <v>1500</v>
      </c>
      <c r="Y316" s="72" t="s">
        <v>1397</v>
      </c>
      <c r="Z316" s="54">
        <v>14.4</v>
      </c>
      <c r="AA316" s="76">
        <v>100</v>
      </c>
    </row>
    <row r="317" spans="21:27" x14ac:dyDescent="0.25">
      <c r="U317" s="72" t="s">
        <v>1255</v>
      </c>
      <c r="V317" s="54">
        <v>25.1</v>
      </c>
      <c r="W317" s="54">
        <v>1500</v>
      </c>
      <c r="Y317" s="72" t="s">
        <v>1398</v>
      </c>
      <c r="Z317" s="54">
        <v>16.2</v>
      </c>
      <c r="AA317" s="76">
        <v>100</v>
      </c>
    </row>
    <row r="318" spans="21:27" x14ac:dyDescent="0.25">
      <c r="U318" s="72" t="s">
        <v>1256</v>
      </c>
      <c r="V318" s="54">
        <v>27.8</v>
      </c>
      <c r="W318" s="54">
        <v>1500</v>
      </c>
      <c r="Y318" s="72" t="s">
        <v>1399</v>
      </c>
      <c r="Z318" s="54">
        <v>18</v>
      </c>
      <c r="AA318" s="76">
        <v>100</v>
      </c>
    </row>
    <row r="319" spans="21:27" x14ac:dyDescent="0.25">
      <c r="U319" s="72" t="s">
        <v>1257</v>
      </c>
      <c r="V319" s="54">
        <v>33.1</v>
      </c>
      <c r="W319" s="54">
        <v>1500</v>
      </c>
      <c r="Y319" s="72" t="s">
        <v>1400</v>
      </c>
      <c r="Z319" s="54">
        <v>22</v>
      </c>
      <c r="AA319" s="76">
        <v>100</v>
      </c>
    </row>
    <row r="320" spans="21:27" x14ac:dyDescent="0.25">
      <c r="U320" s="72" t="s">
        <v>1258</v>
      </c>
      <c r="V320" s="54">
        <v>39.1</v>
      </c>
      <c r="W320" s="54">
        <v>1500</v>
      </c>
      <c r="Y320" s="72" t="s">
        <v>1401</v>
      </c>
      <c r="Z320" s="54">
        <v>26</v>
      </c>
      <c r="AA320" s="76">
        <v>100</v>
      </c>
    </row>
    <row r="321" spans="21:27" x14ac:dyDescent="0.25">
      <c r="U321" s="72" t="s">
        <v>1259</v>
      </c>
      <c r="V321" s="54">
        <v>44.6</v>
      </c>
      <c r="W321" s="54">
        <v>1500</v>
      </c>
      <c r="Y321" s="72" t="s">
        <v>1402</v>
      </c>
      <c r="Z321" s="54">
        <v>30</v>
      </c>
      <c r="AA321" s="76">
        <v>100</v>
      </c>
    </row>
    <row r="322" spans="21:27" x14ac:dyDescent="0.25">
      <c r="U322" s="72" t="s">
        <v>1260</v>
      </c>
      <c r="V322" s="54">
        <v>53.3</v>
      </c>
      <c r="W322" s="54">
        <v>1500</v>
      </c>
      <c r="Y322" s="72" t="s">
        <v>1403</v>
      </c>
      <c r="Z322" s="54">
        <v>37.4</v>
      </c>
      <c r="AA322" s="76">
        <v>100</v>
      </c>
    </row>
    <row r="323" spans="21:27" ht="15.75" thickBot="1" x14ac:dyDescent="0.3">
      <c r="U323" s="79" t="s">
        <v>1261</v>
      </c>
      <c r="V323" s="77">
        <v>60.3</v>
      </c>
      <c r="W323" s="77">
        <v>1500</v>
      </c>
      <c r="Y323" s="79" t="s">
        <v>1404</v>
      </c>
      <c r="Z323" s="77">
        <v>44</v>
      </c>
      <c r="AA323" s="77">
        <v>100</v>
      </c>
    </row>
    <row r="324" spans="21:27" x14ac:dyDescent="0.25">
      <c r="U324" s="80" t="s">
        <v>1262</v>
      </c>
      <c r="V324" s="76">
        <v>12.6</v>
      </c>
      <c r="W324" s="76">
        <v>250</v>
      </c>
      <c r="Y324" s="80" t="s">
        <v>1727</v>
      </c>
      <c r="Z324" s="76">
        <v>13.6</v>
      </c>
      <c r="AA324" s="76">
        <v>100</v>
      </c>
    </row>
    <row r="325" spans="21:27" x14ac:dyDescent="0.25">
      <c r="U325" s="72" t="s">
        <v>1263</v>
      </c>
      <c r="V325" s="54">
        <v>14.8</v>
      </c>
      <c r="W325" s="76">
        <v>250</v>
      </c>
      <c r="Y325" s="72" t="s">
        <v>1728</v>
      </c>
      <c r="Z325" s="54">
        <v>16</v>
      </c>
      <c r="AA325" s="76">
        <v>100</v>
      </c>
    </row>
    <row r="326" spans="21:27" x14ac:dyDescent="0.25">
      <c r="U326" s="72" t="s">
        <v>1264</v>
      </c>
      <c r="V326" s="54">
        <v>16.899999999999999</v>
      </c>
      <c r="W326" s="76">
        <v>250</v>
      </c>
      <c r="Y326" s="72" t="s">
        <v>1729</v>
      </c>
      <c r="Z326" s="54">
        <v>18.3</v>
      </c>
      <c r="AA326" s="76">
        <v>100</v>
      </c>
    </row>
    <row r="327" spans="21:27" x14ac:dyDescent="0.25">
      <c r="U327" s="72" t="s">
        <v>1265</v>
      </c>
      <c r="V327" s="54">
        <v>19.100000000000001</v>
      </c>
      <c r="W327" s="76">
        <v>250</v>
      </c>
      <c r="Y327" s="72" t="s">
        <v>1730</v>
      </c>
      <c r="Z327" s="54">
        <v>20.7</v>
      </c>
      <c r="AA327" s="76">
        <v>100</v>
      </c>
    </row>
    <row r="328" spans="21:27" x14ac:dyDescent="0.25">
      <c r="U328" s="72" t="s">
        <v>1266</v>
      </c>
      <c r="V328" s="54">
        <v>23.3</v>
      </c>
      <c r="W328" s="76">
        <v>250</v>
      </c>
      <c r="Y328" s="72" t="s">
        <v>1731</v>
      </c>
      <c r="Z328" s="54">
        <v>23.3</v>
      </c>
      <c r="AA328" s="76">
        <v>100</v>
      </c>
    </row>
    <row r="329" spans="21:27" x14ac:dyDescent="0.25">
      <c r="U329" s="72" t="s">
        <v>1267</v>
      </c>
      <c r="V329" s="54">
        <v>25.7</v>
      </c>
      <c r="W329" s="76">
        <v>250</v>
      </c>
      <c r="Y329" s="72" t="s">
        <v>1732</v>
      </c>
      <c r="Z329" s="54">
        <v>25.7</v>
      </c>
      <c r="AA329" s="76">
        <v>100</v>
      </c>
    </row>
    <row r="330" spans="21:27" x14ac:dyDescent="0.25">
      <c r="U330" s="72" t="s">
        <v>1268</v>
      </c>
      <c r="V330" s="54">
        <v>30.8</v>
      </c>
      <c r="W330" s="76">
        <v>250</v>
      </c>
      <c r="Y330" s="72" t="s">
        <v>1733</v>
      </c>
      <c r="Z330" s="54">
        <v>30.8</v>
      </c>
      <c r="AA330" s="76">
        <v>100</v>
      </c>
    </row>
    <row r="331" spans="21:27" x14ac:dyDescent="0.25">
      <c r="U331" s="72" t="s">
        <v>1269</v>
      </c>
      <c r="V331" s="54">
        <v>36.1</v>
      </c>
      <c r="W331" s="76">
        <v>250</v>
      </c>
      <c r="Y331" s="72" t="s">
        <v>1734</v>
      </c>
      <c r="Z331" s="54">
        <v>36.1</v>
      </c>
      <c r="AA331" s="76">
        <v>100</v>
      </c>
    </row>
    <row r="332" spans="21:27" x14ac:dyDescent="0.25">
      <c r="U332" s="72" t="s">
        <v>1270</v>
      </c>
      <c r="V332" s="54">
        <v>41.5</v>
      </c>
      <c r="W332" s="76">
        <v>250</v>
      </c>
      <c r="Y332" s="72" t="s">
        <v>1735</v>
      </c>
      <c r="Z332" s="54">
        <v>41.5</v>
      </c>
      <c r="AA332" s="76">
        <v>100</v>
      </c>
    </row>
    <row r="333" spans="21:27" x14ac:dyDescent="0.25">
      <c r="U333" s="72" t="s">
        <v>1271</v>
      </c>
      <c r="V333" s="54">
        <v>50.9</v>
      </c>
      <c r="W333" s="76">
        <v>250</v>
      </c>
      <c r="Y333" s="72" t="s">
        <v>1736</v>
      </c>
      <c r="Z333" s="54">
        <v>50.9</v>
      </c>
      <c r="AA333" s="76">
        <v>100</v>
      </c>
    </row>
    <row r="334" spans="21:27" ht="15.75" thickBot="1" x14ac:dyDescent="0.3">
      <c r="U334" s="79" t="s">
        <v>1272</v>
      </c>
      <c r="V334" s="77">
        <v>47.6</v>
      </c>
      <c r="W334" s="77">
        <v>250</v>
      </c>
      <c r="Y334" s="79" t="s">
        <v>1737</v>
      </c>
      <c r="Z334" s="77">
        <v>57.6</v>
      </c>
      <c r="AA334" s="77">
        <v>100</v>
      </c>
    </row>
    <row r="335" spans="21:27" x14ac:dyDescent="0.25">
      <c r="U335" s="80" t="s">
        <v>1617</v>
      </c>
      <c r="V335" s="76">
        <v>12.6</v>
      </c>
      <c r="W335" s="76">
        <v>250</v>
      </c>
      <c r="Y335" s="80" t="s">
        <v>1405</v>
      </c>
      <c r="Z335" s="76">
        <v>9</v>
      </c>
      <c r="AA335" s="76">
        <v>100</v>
      </c>
    </row>
    <row r="336" spans="21:27" x14ac:dyDescent="0.25">
      <c r="U336" s="72" t="s">
        <v>1618</v>
      </c>
      <c r="V336" s="54">
        <v>14.8</v>
      </c>
      <c r="W336" s="76">
        <v>250</v>
      </c>
      <c r="Y336" s="72" t="s">
        <v>1406</v>
      </c>
      <c r="Z336" s="54">
        <v>10.8</v>
      </c>
      <c r="AA336" s="76">
        <v>100</v>
      </c>
    </row>
    <row r="337" spans="21:27" x14ac:dyDescent="0.25">
      <c r="U337" s="72" t="s">
        <v>1619</v>
      </c>
      <c r="V337" s="54">
        <v>16.899999999999999</v>
      </c>
      <c r="W337" s="76">
        <v>250</v>
      </c>
      <c r="Y337" s="72" t="s">
        <v>1407</v>
      </c>
      <c r="Z337" s="54">
        <v>12.6</v>
      </c>
      <c r="AA337" s="76">
        <v>100</v>
      </c>
    </row>
    <row r="338" spans="21:27" x14ac:dyDescent="0.25">
      <c r="U338" s="72" t="s">
        <v>1620</v>
      </c>
      <c r="V338" s="54">
        <v>19.100000000000001</v>
      </c>
      <c r="W338" s="76">
        <v>250</v>
      </c>
      <c r="Y338" s="72" t="s">
        <v>1408</v>
      </c>
      <c r="Z338" s="54">
        <v>14.4</v>
      </c>
      <c r="AA338" s="76">
        <v>100</v>
      </c>
    </row>
    <row r="339" spans="21:27" x14ac:dyDescent="0.25">
      <c r="U339" s="72" t="s">
        <v>1621</v>
      </c>
      <c r="V339" s="54">
        <v>23.3</v>
      </c>
      <c r="W339" s="76">
        <v>250</v>
      </c>
      <c r="Y339" s="72" t="s">
        <v>1409</v>
      </c>
      <c r="Z339" s="54">
        <v>16.2</v>
      </c>
      <c r="AA339" s="76">
        <v>100</v>
      </c>
    </row>
    <row r="340" spans="21:27" x14ac:dyDescent="0.25">
      <c r="U340" s="72" t="s">
        <v>1622</v>
      </c>
      <c r="V340" s="54">
        <v>25.7</v>
      </c>
      <c r="W340" s="76">
        <v>250</v>
      </c>
      <c r="Y340" s="72" t="s">
        <v>1410</v>
      </c>
      <c r="Z340" s="54">
        <v>18</v>
      </c>
      <c r="AA340" s="76">
        <v>100</v>
      </c>
    </row>
    <row r="341" spans="21:27" x14ac:dyDescent="0.25">
      <c r="U341" s="72" t="s">
        <v>1623</v>
      </c>
      <c r="V341" s="54">
        <v>30.8</v>
      </c>
      <c r="W341" s="76">
        <v>250</v>
      </c>
      <c r="Y341" s="72" t="s">
        <v>1411</v>
      </c>
      <c r="Z341" s="54">
        <v>22</v>
      </c>
      <c r="AA341" s="76">
        <v>100</v>
      </c>
    </row>
    <row r="342" spans="21:27" x14ac:dyDescent="0.25">
      <c r="U342" s="72" t="s">
        <v>1624</v>
      </c>
      <c r="V342" s="54">
        <v>36.1</v>
      </c>
      <c r="W342" s="76">
        <v>250</v>
      </c>
      <c r="Y342" s="72" t="s">
        <v>1412</v>
      </c>
      <c r="Z342" s="54">
        <v>26</v>
      </c>
      <c r="AA342" s="76">
        <v>100</v>
      </c>
    </row>
    <row r="343" spans="21:27" x14ac:dyDescent="0.25">
      <c r="U343" s="72" t="s">
        <v>1625</v>
      </c>
      <c r="V343" s="54">
        <v>41.5</v>
      </c>
      <c r="W343" s="76">
        <v>250</v>
      </c>
      <c r="Y343" s="72" t="s">
        <v>1413</v>
      </c>
      <c r="Z343" s="54">
        <v>30</v>
      </c>
      <c r="AA343" s="76">
        <v>100</v>
      </c>
    </row>
    <row r="344" spans="21:27" x14ac:dyDescent="0.25">
      <c r="U344" s="72" t="s">
        <v>1626</v>
      </c>
      <c r="V344" s="54">
        <v>50.9</v>
      </c>
      <c r="W344" s="76">
        <v>250</v>
      </c>
      <c r="Y344" s="72" t="s">
        <v>1414</v>
      </c>
      <c r="Z344" s="54">
        <v>37.4</v>
      </c>
      <c r="AA344" s="76">
        <v>100</v>
      </c>
    </row>
    <row r="345" spans="21:27" ht="15.75" thickBot="1" x14ac:dyDescent="0.3">
      <c r="U345" s="79" t="s">
        <v>1627</v>
      </c>
      <c r="V345" s="77">
        <v>47.6</v>
      </c>
      <c r="W345" s="77">
        <v>250</v>
      </c>
      <c r="Y345" s="79" t="s">
        <v>1415</v>
      </c>
      <c r="Z345" s="77">
        <v>44</v>
      </c>
      <c r="AA345" s="77">
        <v>100</v>
      </c>
    </row>
    <row r="346" spans="21:27" x14ac:dyDescent="0.25">
      <c r="U346" s="80" t="s">
        <v>1273</v>
      </c>
      <c r="V346" s="76">
        <v>18.100000000000001</v>
      </c>
      <c r="W346" s="76">
        <v>250</v>
      </c>
      <c r="Y346" s="72" t="s">
        <v>1416</v>
      </c>
      <c r="Z346" s="54">
        <v>10</v>
      </c>
      <c r="AA346" s="54">
        <v>100</v>
      </c>
    </row>
    <row r="347" spans="21:27" x14ac:dyDescent="0.25">
      <c r="U347" s="72" t="s">
        <v>1274</v>
      </c>
      <c r="V347" s="54">
        <v>21.4</v>
      </c>
      <c r="W347" s="76">
        <v>250</v>
      </c>
      <c r="Y347" s="72" t="s">
        <v>1417</v>
      </c>
      <c r="Z347" s="54">
        <v>12</v>
      </c>
      <c r="AA347" s="54">
        <v>100</v>
      </c>
    </row>
    <row r="348" spans="21:27" x14ac:dyDescent="0.25">
      <c r="U348" s="72" t="s">
        <v>1275</v>
      </c>
      <c r="V348" s="54">
        <v>24.6</v>
      </c>
      <c r="W348" s="76">
        <v>250</v>
      </c>
      <c r="Y348" s="72" t="s">
        <v>1418</v>
      </c>
      <c r="Z348" s="54">
        <v>14</v>
      </c>
      <c r="AA348" s="54">
        <v>100</v>
      </c>
    </row>
    <row r="349" spans="21:27" x14ac:dyDescent="0.25">
      <c r="U349" s="72" t="s">
        <v>1276</v>
      </c>
      <c r="V349" s="54">
        <v>27.9</v>
      </c>
      <c r="W349" s="76">
        <v>250</v>
      </c>
      <c r="Y349" s="72" t="s">
        <v>1419</v>
      </c>
      <c r="Z349" s="54">
        <v>16</v>
      </c>
      <c r="AA349" s="54">
        <v>100</v>
      </c>
    </row>
    <row r="350" spans="21:27" x14ac:dyDescent="0.25">
      <c r="U350" s="72" t="s">
        <v>1277</v>
      </c>
      <c r="V350" s="54">
        <v>31.4</v>
      </c>
      <c r="W350" s="76">
        <v>250</v>
      </c>
      <c r="Y350" s="72" t="s">
        <v>1420</v>
      </c>
      <c r="Z350" s="54">
        <v>25.2</v>
      </c>
      <c r="AA350" s="54">
        <v>100</v>
      </c>
    </row>
    <row r="351" spans="21:27" x14ac:dyDescent="0.25">
      <c r="U351" s="72" t="s">
        <v>1278</v>
      </c>
      <c r="V351" s="54">
        <v>34.700000000000003</v>
      </c>
      <c r="W351" s="76">
        <v>250</v>
      </c>
      <c r="Y351" s="72" t="s">
        <v>1421</v>
      </c>
      <c r="Z351" s="54">
        <v>28</v>
      </c>
      <c r="AA351" s="54">
        <v>100</v>
      </c>
    </row>
    <row r="352" spans="21:27" x14ac:dyDescent="0.25">
      <c r="U352" s="72" t="s">
        <v>1279</v>
      </c>
      <c r="V352" s="54">
        <v>38.5</v>
      </c>
      <c r="W352" s="76">
        <v>250</v>
      </c>
      <c r="Y352" s="72" t="s">
        <v>1422</v>
      </c>
      <c r="Z352" s="54">
        <v>39.6</v>
      </c>
      <c r="AA352" s="54">
        <v>100</v>
      </c>
    </row>
    <row r="353" spans="21:27" x14ac:dyDescent="0.25">
      <c r="U353" s="72" t="s">
        <v>1280</v>
      </c>
      <c r="V353" s="54">
        <v>45.2</v>
      </c>
      <c r="W353" s="76">
        <v>250</v>
      </c>
      <c r="Y353" s="72" t="s">
        <v>1423</v>
      </c>
      <c r="Z353" s="54">
        <v>46.8</v>
      </c>
      <c r="AA353" s="54">
        <v>100</v>
      </c>
    </row>
    <row r="354" spans="21:27" x14ac:dyDescent="0.25">
      <c r="U354" s="72" t="s">
        <v>1281</v>
      </c>
      <c r="V354" s="54">
        <v>52</v>
      </c>
      <c r="W354" s="76">
        <v>250</v>
      </c>
      <c r="Y354" s="72" t="s">
        <v>1424</v>
      </c>
      <c r="Z354" s="54">
        <v>54</v>
      </c>
      <c r="AA354" s="54">
        <v>100</v>
      </c>
    </row>
    <row r="355" spans="21:27" x14ac:dyDescent="0.25">
      <c r="U355" s="72" t="s">
        <v>1282</v>
      </c>
      <c r="V355" s="54">
        <v>59.4</v>
      </c>
      <c r="W355" s="76">
        <v>250</v>
      </c>
      <c r="Y355" s="72" t="s">
        <v>1425</v>
      </c>
      <c r="Z355" s="54">
        <v>74.8</v>
      </c>
      <c r="AA355" s="54">
        <v>100</v>
      </c>
    </row>
    <row r="356" spans="21:27" ht="15.75" thickBot="1" x14ac:dyDescent="0.3">
      <c r="U356" s="79" t="s">
        <v>1283</v>
      </c>
      <c r="V356" s="77">
        <v>67.599999999999994</v>
      </c>
      <c r="W356" s="77">
        <v>250</v>
      </c>
      <c r="Y356" s="79" t="s">
        <v>1426</v>
      </c>
      <c r="Z356" s="77">
        <v>88</v>
      </c>
      <c r="AA356" s="77">
        <v>100</v>
      </c>
    </row>
    <row r="357" spans="21:27" x14ac:dyDescent="0.25">
      <c r="U357" s="80" t="s">
        <v>1628</v>
      </c>
      <c r="V357" s="76">
        <v>18.100000000000001</v>
      </c>
      <c r="W357" s="76">
        <v>250</v>
      </c>
      <c r="Y357" s="80" t="s">
        <v>1683</v>
      </c>
      <c r="Z357" s="76">
        <v>10</v>
      </c>
      <c r="AA357" s="76">
        <v>100</v>
      </c>
    </row>
    <row r="358" spans="21:27" x14ac:dyDescent="0.25">
      <c r="U358" s="72" t="s">
        <v>1629</v>
      </c>
      <c r="V358" s="54">
        <v>21.4</v>
      </c>
      <c r="W358" s="76">
        <v>250</v>
      </c>
      <c r="Y358" s="72" t="s">
        <v>1684</v>
      </c>
      <c r="Z358" s="54">
        <v>12</v>
      </c>
      <c r="AA358" s="54">
        <v>100</v>
      </c>
    </row>
    <row r="359" spans="21:27" x14ac:dyDescent="0.25">
      <c r="U359" s="72" t="s">
        <v>1630</v>
      </c>
      <c r="V359" s="54">
        <v>24.6</v>
      </c>
      <c r="W359" s="76">
        <v>250</v>
      </c>
      <c r="Y359" s="72" t="s">
        <v>1685</v>
      </c>
      <c r="Z359" s="54">
        <v>14</v>
      </c>
      <c r="AA359" s="54">
        <v>100</v>
      </c>
    </row>
    <row r="360" spans="21:27" x14ac:dyDescent="0.25">
      <c r="U360" s="72" t="s">
        <v>1631</v>
      </c>
      <c r="V360" s="54">
        <v>27.9</v>
      </c>
      <c r="W360" s="76">
        <v>250</v>
      </c>
      <c r="Y360" s="72" t="s">
        <v>1686</v>
      </c>
      <c r="Z360" s="54">
        <v>16</v>
      </c>
      <c r="AA360" s="54">
        <v>100</v>
      </c>
    </row>
    <row r="361" spans="21:27" x14ac:dyDescent="0.25">
      <c r="U361" s="72" t="s">
        <v>1632</v>
      </c>
      <c r="V361" s="54">
        <v>31.4</v>
      </c>
      <c r="W361" s="76">
        <v>250</v>
      </c>
      <c r="Y361" s="72" t="s">
        <v>1687</v>
      </c>
      <c r="Z361" s="54">
        <v>25.2</v>
      </c>
      <c r="AA361" s="54">
        <v>100</v>
      </c>
    </row>
    <row r="362" spans="21:27" x14ac:dyDescent="0.25">
      <c r="U362" s="72" t="s">
        <v>1633</v>
      </c>
      <c r="V362" s="54">
        <v>34.700000000000003</v>
      </c>
      <c r="W362" s="76">
        <v>250</v>
      </c>
      <c r="Y362" s="72" t="s">
        <v>1688</v>
      </c>
      <c r="Z362" s="54">
        <v>28</v>
      </c>
      <c r="AA362" s="54">
        <v>100</v>
      </c>
    </row>
    <row r="363" spans="21:27" x14ac:dyDescent="0.25">
      <c r="U363" s="72" t="s">
        <v>1634</v>
      </c>
      <c r="V363" s="54">
        <v>38.5</v>
      </c>
      <c r="W363" s="76">
        <v>250</v>
      </c>
      <c r="Y363" s="72" t="s">
        <v>1689</v>
      </c>
      <c r="Z363" s="54">
        <v>39.6</v>
      </c>
      <c r="AA363" s="54">
        <v>100</v>
      </c>
    </row>
    <row r="364" spans="21:27" x14ac:dyDescent="0.25">
      <c r="U364" s="72" t="s">
        <v>1635</v>
      </c>
      <c r="V364" s="54">
        <v>45.2</v>
      </c>
      <c r="W364" s="76">
        <v>250</v>
      </c>
      <c r="Y364" s="72" t="s">
        <v>1690</v>
      </c>
      <c r="Z364" s="54">
        <v>46.8</v>
      </c>
      <c r="AA364" s="54">
        <v>100</v>
      </c>
    </row>
    <row r="365" spans="21:27" x14ac:dyDescent="0.25">
      <c r="U365" s="72" t="s">
        <v>1636</v>
      </c>
      <c r="V365" s="54">
        <v>52</v>
      </c>
      <c r="W365" s="76">
        <v>250</v>
      </c>
      <c r="Y365" s="72" t="s">
        <v>1691</v>
      </c>
      <c r="Z365" s="54">
        <v>54</v>
      </c>
      <c r="AA365" s="54">
        <v>100</v>
      </c>
    </row>
    <row r="366" spans="21:27" x14ac:dyDescent="0.25">
      <c r="U366" s="72" t="s">
        <v>1637</v>
      </c>
      <c r="V366" s="54">
        <v>59.4</v>
      </c>
      <c r="W366" s="76">
        <v>250</v>
      </c>
      <c r="Y366" s="72" t="s">
        <v>1692</v>
      </c>
      <c r="Z366" s="54">
        <v>74.8</v>
      </c>
      <c r="AA366" s="54">
        <v>100</v>
      </c>
    </row>
    <row r="367" spans="21:27" ht="15.75" thickBot="1" x14ac:dyDescent="0.3">
      <c r="U367" s="79" t="s">
        <v>1638</v>
      </c>
      <c r="V367" s="77">
        <v>67.599999999999994</v>
      </c>
      <c r="W367" s="77">
        <v>250</v>
      </c>
      <c r="Y367" s="79" t="s">
        <v>1693</v>
      </c>
      <c r="Z367" s="77">
        <v>88</v>
      </c>
      <c r="AA367" s="77">
        <v>100</v>
      </c>
    </row>
    <row r="368" spans="21:27" x14ac:dyDescent="0.25">
      <c r="U368" s="72" t="s">
        <v>1284</v>
      </c>
      <c r="V368" s="54">
        <v>10.199999999999999</v>
      </c>
      <c r="W368" s="54">
        <v>600</v>
      </c>
      <c r="Y368" s="72" t="s">
        <v>1427</v>
      </c>
      <c r="Z368" s="54">
        <v>32</v>
      </c>
      <c r="AA368" s="54">
        <v>100</v>
      </c>
    </row>
    <row r="369" spans="21:27" x14ac:dyDescent="0.25">
      <c r="U369" s="72" t="s">
        <v>1285</v>
      </c>
      <c r="V369" s="54">
        <v>12.3</v>
      </c>
      <c r="W369" s="54">
        <v>600</v>
      </c>
      <c r="Y369" s="72" t="s">
        <v>1428</v>
      </c>
      <c r="Z369" s="54">
        <v>38.4</v>
      </c>
      <c r="AA369" s="54">
        <v>100</v>
      </c>
    </row>
    <row r="370" spans="21:27" x14ac:dyDescent="0.25">
      <c r="U370" s="72" t="s">
        <v>1286</v>
      </c>
      <c r="V370" s="54">
        <v>14.2</v>
      </c>
      <c r="W370" s="54">
        <v>600</v>
      </c>
      <c r="Y370" s="72" t="s">
        <v>1429</v>
      </c>
      <c r="Z370" s="54">
        <v>44.8</v>
      </c>
      <c r="AA370" s="54">
        <v>100</v>
      </c>
    </row>
    <row r="371" spans="21:27" x14ac:dyDescent="0.25">
      <c r="U371" s="72" t="s">
        <v>1287</v>
      </c>
      <c r="V371" s="54">
        <v>16</v>
      </c>
      <c r="W371" s="54">
        <v>600</v>
      </c>
      <c r="Y371" s="72" t="s">
        <v>1430</v>
      </c>
      <c r="Z371" s="54">
        <v>51.2</v>
      </c>
      <c r="AA371" s="54">
        <v>100</v>
      </c>
    </row>
    <row r="372" spans="21:27" x14ac:dyDescent="0.25">
      <c r="U372" s="72" t="s">
        <v>1288</v>
      </c>
      <c r="V372" s="54">
        <v>17.899999999999999</v>
      </c>
      <c r="W372" s="54">
        <v>600</v>
      </c>
      <c r="Y372" s="72" t="s">
        <v>1431</v>
      </c>
      <c r="Z372" s="54">
        <v>57.6</v>
      </c>
      <c r="AA372" s="54">
        <v>100</v>
      </c>
    </row>
    <row r="373" spans="21:27" x14ac:dyDescent="0.25">
      <c r="U373" s="72" t="s">
        <v>1289</v>
      </c>
      <c r="V373" s="54">
        <v>19.8</v>
      </c>
      <c r="W373" s="54">
        <v>600</v>
      </c>
      <c r="Y373" s="72" t="s">
        <v>1432</v>
      </c>
      <c r="Z373" s="54">
        <v>64</v>
      </c>
      <c r="AA373" s="54">
        <v>100</v>
      </c>
    </row>
    <row r="374" spans="21:27" x14ac:dyDescent="0.25">
      <c r="U374" s="72" t="s">
        <v>1290</v>
      </c>
      <c r="V374" s="54">
        <v>22.1</v>
      </c>
      <c r="W374" s="54">
        <v>600</v>
      </c>
      <c r="Y374" s="72" t="s">
        <v>1433</v>
      </c>
      <c r="Z374" s="54">
        <v>70.400000000000006</v>
      </c>
      <c r="AA374" s="54">
        <v>100</v>
      </c>
    </row>
    <row r="375" spans="21:27" x14ac:dyDescent="0.25">
      <c r="U375" s="72" t="s">
        <v>1291</v>
      </c>
      <c r="V375" s="54">
        <v>26.1</v>
      </c>
      <c r="W375" s="54">
        <v>600</v>
      </c>
      <c r="Y375" s="72" t="s">
        <v>1434</v>
      </c>
      <c r="Z375" s="54">
        <v>83.2</v>
      </c>
      <c r="AA375" s="54">
        <v>100</v>
      </c>
    </row>
    <row r="376" spans="21:27" x14ac:dyDescent="0.25">
      <c r="U376" s="72" t="s">
        <v>1292</v>
      </c>
      <c r="V376" s="54">
        <v>29.6</v>
      </c>
      <c r="W376" s="54">
        <v>600</v>
      </c>
      <c r="Y376" s="72" t="s">
        <v>1435</v>
      </c>
      <c r="Z376" s="54">
        <v>96</v>
      </c>
      <c r="AA376" s="54">
        <v>100</v>
      </c>
    </row>
    <row r="377" spans="21:27" x14ac:dyDescent="0.25">
      <c r="U377" s="72" t="s">
        <v>1293</v>
      </c>
      <c r="V377" s="54">
        <v>32.9</v>
      </c>
      <c r="W377" s="54">
        <v>600</v>
      </c>
      <c r="Y377" s="72" t="s">
        <v>1436</v>
      </c>
      <c r="Z377" s="54">
        <v>108.8</v>
      </c>
      <c r="AA377" s="54">
        <v>100</v>
      </c>
    </row>
    <row r="378" spans="21:27" ht="15.75" thickBot="1" x14ac:dyDescent="0.3">
      <c r="U378" s="79" t="s">
        <v>1294</v>
      </c>
      <c r="V378" s="77">
        <v>36.299999999999997</v>
      </c>
      <c r="W378" s="77">
        <v>600</v>
      </c>
      <c r="Y378" s="79" t="s">
        <v>1437</v>
      </c>
      <c r="Z378" s="77">
        <v>128</v>
      </c>
      <c r="AA378" s="77">
        <v>100</v>
      </c>
    </row>
    <row r="379" spans="21:27" x14ac:dyDescent="0.25">
      <c r="U379" s="80" t="s">
        <v>1738</v>
      </c>
      <c r="V379" s="76">
        <v>15.4</v>
      </c>
      <c r="W379" s="76">
        <v>600</v>
      </c>
      <c r="Y379" s="80" t="s">
        <v>1694</v>
      </c>
      <c r="Z379" s="76">
        <v>32</v>
      </c>
      <c r="AA379" s="76">
        <v>100</v>
      </c>
    </row>
    <row r="380" spans="21:27" x14ac:dyDescent="0.25">
      <c r="U380" s="72" t="s">
        <v>1739</v>
      </c>
      <c r="V380" s="54">
        <v>18.600000000000001</v>
      </c>
      <c r="W380" s="54">
        <v>600</v>
      </c>
      <c r="Y380" s="72" t="s">
        <v>1695</v>
      </c>
      <c r="Z380" s="54">
        <v>38.4</v>
      </c>
      <c r="AA380" s="54">
        <v>100</v>
      </c>
    </row>
    <row r="381" spans="21:27" x14ac:dyDescent="0.25">
      <c r="U381" s="72" t="s">
        <v>1740</v>
      </c>
      <c r="V381" s="54">
        <v>21.4</v>
      </c>
      <c r="W381" s="54">
        <v>600</v>
      </c>
      <c r="Y381" s="72" t="s">
        <v>1696</v>
      </c>
      <c r="Z381" s="54">
        <v>44.8</v>
      </c>
      <c r="AA381" s="54">
        <v>100</v>
      </c>
    </row>
    <row r="382" spans="21:27" x14ac:dyDescent="0.25">
      <c r="U382" s="72" t="s">
        <v>1741</v>
      </c>
      <c r="V382" s="54">
        <v>24</v>
      </c>
      <c r="W382" s="54">
        <v>600</v>
      </c>
      <c r="Y382" s="72" t="s">
        <v>1697</v>
      </c>
      <c r="Z382" s="54">
        <v>51.2</v>
      </c>
      <c r="AA382" s="54">
        <v>100</v>
      </c>
    </row>
    <row r="383" spans="21:27" x14ac:dyDescent="0.25">
      <c r="U383" s="72" t="s">
        <v>1742</v>
      </c>
      <c r="V383" s="54">
        <v>26.8</v>
      </c>
      <c r="W383" s="54">
        <v>600</v>
      </c>
      <c r="Y383" s="72" t="s">
        <v>1698</v>
      </c>
      <c r="Z383" s="54">
        <v>57.6</v>
      </c>
      <c r="AA383" s="54">
        <v>100</v>
      </c>
    </row>
    <row r="384" spans="21:27" x14ac:dyDescent="0.25">
      <c r="U384" s="72" t="s">
        <v>1743</v>
      </c>
      <c r="V384" s="54">
        <v>29.6</v>
      </c>
      <c r="W384" s="54">
        <v>600</v>
      </c>
      <c r="Y384" s="72" t="s">
        <v>1699</v>
      </c>
      <c r="Z384" s="54">
        <v>64</v>
      </c>
      <c r="AA384" s="54">
        <v>100</v>
      </c>
    </row>
    <row r="385" spans="21:27" x14ac:dyDescent="0.25">
      <c r="U385" s="72" t="s">
        <v>1744</v>
      </c>
      <c r="V385" s="54">
        <v>33.200000000000003</v>
      </c>
      <c r="W385" s="54">
        <v>600</v>
      </c>
      <c r="Y385" s="72" t="s">
        <v>1700</v>
      </c>
      <c r="Z385" s="54">
        <v>70.400000000000006</v>
      </c>
      <c r="AA385" s="54">
        <v>100</v>
      </c>
    </row>
    <row r="386" spans="21:27" x14ac:dyDescent="0.25">
      <c r="U386" s="72" t="s">
        <v>1745</v>
      </c>
      <c r="V386" s="54">
        <v>39.200000000000003</v>
      </c>
      <c r="W386" s="54">
        <v>600</v>
      </c>
      <c r="Y386" s="72" t="s">
        <v>1701</v>
      </c>
      <c r="Z386" s="54">
        <v>83.2</v>
      </c>
      <c r="AA386" s="54">
        <v>100</v>
      </c>
    </row>
    <row r="387" spans="21:27" x14ac:dyDescent="0.25">
      <c r="U387" s="72" t="s">
        <v>1746</v>
      </c>
      <c r="V387" s="54">
        <v>44.2</v>
      </c>
      <c r="W387" s="54">
        <v>600</v>
      </c>
      <c r="Y387" s="72" t="s">
        <v>1702</v>
      </c>
      <c r="Z387" s="54">
        <v>96</v>
      </c>
      <c r="AA387" s="54">
        <v>100</v>
      </c>
    </row>
    <row r="388" spans="21:27" x14ac:dyDescent="0.25">
      <c r="U388" s="72" t="s">
        <v>1747</v>
      </c>
      <c r="V388" s="54">
        <v>48.9</v>
      </c>
      <c r="W388" s="54">
        <v>600</v>
      </c>
      <c r="Y388" s="72" t="s">
        <v>1703</v>
      </c>
      <c r="Z388" s="54">
        <v>108.8</v>
      </c>
      <c r="AA388" s="54">
        <v>100</v>
      </c>
    </row>
    <row r="389" spans="21:27" ht="15.75" thickBot="1" x14ac:dyDescent="0.3">
      <c r="U389" s="79" t="s">
        <v>1748</v>
      </c>
      <c r="V389" s="77">
        <v>52.6</v>
      </c>
      <c r="W389" s="77">
        <v>600</v>
      </c>
      <c r="Y389" s="79" t="s">
        <v>1704</v>
      </c>
      <c r="Z389" s="77">
        <v>128</v>
      </c>
      <c r="AA389" s="77">
        <v>100</v>
      </c>
    </row>
    <row r="390" spans="21:27" x14ac:dyDescent="0.25">
      <c r="U390" s="72" t="s">
        <v>1295</v>
      </c>
      <c r="V390" s="54">
        <v>10.199999999999999</v>
      </c>
      <c r="W390" s="54">
        <v>100</v>
      </c>
    </row>
    <row r="391" spans="21:27" x14ac:dyDescent="0.25">
      <c r="U391" s="72" t="s">
        <v>1296</v>
      </c>
      <c r="V391" s="54">
        <v>12.3</v>
      </c>
      <c r="W391" s="54">
        <v>100</v>
      </c>
    </row>
    <row r="392" spans="21:27" x14ac:dyDescent="0.25">
      <c r="U392" s="72" t="s">
        <v>1297</v>
      </c>
      <c r="V392" s="54">
        <v>14.2</v>
      </c>
      <c r="W392" s="54">
        <v>100</v>
      </c>
    </row>
    <row r="393" spans="21:27" x14ac:dyDescent="0.25">
      <c r="U393" s="72" t="s">
        <v>1298</v>
      </c>
      <c r="V393" s="54">
        <v>16</v>
      </c>
      <c r="W393" s="54">
        <v>100</v>
      </c>
    </row>
    <row r="394" spans="21:27" x14ac:dyDescent="0.25">
      <c r="U394" s="72" t="s">
        <v>1299</v>
      </c>
      <c r="V394" s="54">
        <v>17.899999999999999</v>
      </c>
      <c r="W394" s="54">
        <v>100</v>
      </c>
    </row>
    <row r="395" spans="21:27" x14ac:dyDescent="0.25">
      <c r="U395" s="72" t="s">
        <v>1300</v>
      </c>
      <c r="V395" s="54">
        <v>19.8</v>
      </c>
      <c r="W395" s="54">
        <v>100</v>
      </c>
    </row>
    <row r="396" spans="21:27" x14ac:dyDescent="0.25">
      <c r="U396" s="72" t="s">
        <v>1301</v>
      </c>
      <c r="V396" s="54">
        <v>22.1</v>
      </c>
      <c r="W396" s="54">
        <v>100</v>
      </c>
    </row>
    <row r="397" spans="21:27" x14ac:dyDescent="0.25">
      <c r="U397" s="72" t="s">
        <v>1302</v>
      </c>
      <c r="V397" s="54">
        <v>26.1</v>
      </c>
      <c r="W397" s="54">
        <v>100</v>
      </c>
    </row>
    <row r="398" spans="21:27" x14ac:dyDescent="0.25">
      <c r="U398" s="72" t="s">
        <v>1303</v>
      </c>
      <c r="V398" s="54">
        <v>29.6</v>
      </c>
      <c r="W398" s="54">
        <v>100</v>
      </c>
    </row>
    <row r="399" spans="21:27" x14ac:dyDescent="0.25">
      <c r="U399" s="72" t="s">
        <v>1304</v>
      </c>
      <c r="V399" s="54">
        <v>32.9</v>
      </c>
      <c r="W399" s="54">
        <v>100</v>
      </c>
    </row>
    <row r="400" spans="21:27" ht="15.75" thickBot="1" x14ac:dyDescent="0.3">
      <c r="U400" s="79" t="s">
        <v>1305</v>
      </c>
      <c r="V400" s="77">
        <v>36.299999999999997</v>
      </c>
      <c r="W400" s="77">
        <v>100</v>
      </c>
    </row>
    <row r="401" spans="21:23" x14ac:dyDescent="0.25">
      <c r="U401" s="80" t="s">
        <v>1306</v>
      </c>
      <c r="V401" s="76">
        <v>20.399999999999999</v>
      </c>
      <c r="W401" s="76">
        <v>600</v>
      </c>
    </row>
    <row r="402" spans="21:23" x14ac:dyDescent="0.25">
      <c r="U402" s="72" t="s">
        <v>1307</v>
      </c>
      <c r="V402" s="54">
        <v>24.6</v>
      </c>
      <c r="W402" s="54">
        <v>600</v>
      </c>
    </row>
    <row r="403" spans="21:23" x14ac:dyDescent="0.25">
      <c r="U403" s="72" t="s">
        <v>1308</v>
      </c>
      <c r="V403" s="54">
        <v>28.4</v>
      </c>
      <c r="W403" s="54">
        <v>600</v>
      </c>
    </row>
    <row r="404" spans="21:23" x14ac:dyDescent="0.25">
      <c r="U404" s="72" t="s">
        <v>1309</v>
      </c>
      <c r="V404" s="54">
        <v>32</v>
      </c>
      <c r="W404" s="54">
        <v>600</v>
      </c>
    </row>
    <row r="405" spans="21:23" x14ac:dyDescent="0.25">
      <c r="U405" s="72" t="s">
        <v>1310</v>
      </c>
      <c r="V405" s="54">
        <v>35.799999999999997</v>
      </c>
      <c r="W405" s="54">
        <v>600</v>
      </c>
    </row>
    <row r="406" spans="21:23" x14ac:dyDescent="0.25">
      <c r="U406" s="72" t="s">
        <v>1311</v>
      </c>
      <c r="V406" s="54">
        <v>39.6</v>
      </c>
      <c r="W406" s="54">
        <v>600</v>
      </c>
    </row>
    <row r="407" spans="21:23" x14ac:dyDescent="0.25">
      <c r="U407" s="72" t="s">
        <v>1312</v>
      </c>
      <c r="V407" s="54">
        <v>44.2</v>
      </c>
      <c r="W407" s="54">
        <v>600</v>
      </c>
    </row>
    <row r="408" spans="21:23" x14ac:dyDescent="0.25">
      <c r="U408" s="72" t="s">
        <v>1313</v>
      </c>
      <c r="V408" s="54">
        <v>52.2</v>
      </c>
      <c r="W408" s="54">
        <v>600</v>
      </c>
    </row>
    <row r="409" spans="21:23" x14ac:dyDescent="0.25">
      <c r="U409" s="72" t="s">
        <v>1314</v>
      </c>
      <c r="V409" s="54">
        <v>59.2</v>
      </c>
      <c r="W409" s="54">
        <v>600</v>
      </c>
    </row>
    <row r="410" spans="21:23" x14ac:dyDescent="0.25">
      <c r="U410" s="72" t="s">
        <v>1315</v>
      </c>
      <c r="V410" s="54">
        <v>65.900000000000006</v>
      </c>
      <c r="W410" s="54">
        <v>600</v>
      </c>
    </row>
    <row r="411" spans="21:23" ht="15.75" thickBot="1" x14ac:dyDescent="0.3">
      <c r="U411" s="79" t="s">
        <v>1316</v>
      </c>
      <c r="V411" s="77">
        <v>72.599999999999994</v>
      </c>
      <c r="W411" s="77">
        <v>600</v>
      </c>
    </row>
    <row r="412" spans="21:23" x14ac:dyDescent="0.25">
      <c r="U412" s="72" t="s">
        <v>1317</v>
      </c>
      <c r="V412" s="54">
        <v>14.2</v>
      </c>
      <c r="W412" s="54">
        <v>600</v>
      </c>
    </row>
    <row r="413" spans="21:23" x14ac:dyDescent="0.25">
      <c r="U413" s="72" t="s">
        <v>1318</v>
      </c>
      <c r="V413" s="54">
        <v>17.100000000000001</v>
      </c>
      <c r="W413" s="54">
        <v>600</v>
      </c>
    </row>
    <row r="414" spans="21:23" x14ac:dyDescent="0.25">
      <c r="U414" s="72" t="s">
        <v>1319</v>
      </c>
      <c r="V414" s="54">
        <v>19.8</v>
      </c>
      <c r="W414" s="54">
        <v>600</v>
      </c>
    </row>
    <row r="415" spans="21:23" x14ac:dyDescent="0.25">
      <c r="U415" s="72" t="s">
        <v>1320</v>
      </c>
      <c r="V415" s="54">
        <v>22.4</v>
      </c>
      <c r="W415" s="54">
        <v>600</v>
      </c>
    </row>
    <row r="416" spans="21:23" x14ac:dyDescent="0.25">
      <c r="U416" s="72" t="s">
        <v>1321</v>
      </c>
      <c r="V416" s="54">
        <v>25.1</v>
      </c>
      <c r="W416" s="54">
        <v>600</v>
      </c>
    </row>
    <row r="417" spans="21:23" x14ac:dyDescent="0.25">
      <c r="U417" s="72" t="s">
        <v>1322</v>
      </c>
      <c r="V417" s="54">
        <v>27.8</v>
      </c>
      <c r="W417" s="54">
        <v>600</v>
      </c>
    </row>
    <row r="418" spans="21:23" x14ac:dyDescent="0.25">
      <c r="U418" s="72" t="s">
        <v>1323</v>
      </c>
      <c r="V418" s="54">
        <v>33.1</v>
      </c>
      <c r="W418" s="54">
        <v>600</v>
      </c>
    </row>
    <row r="419" spans="21:23" x14ac:dyDescent="0.25">
      <c r="U419" s="72" t="s">
        <v>1324</v>
      </c>
      <c r="V419" s="54">
        <v>39.1</v>
      </c>
      <c r="W419" s="54">
        <v>600</v>
      </c>
    </row>
    <row r="420" spans="21:23" x14ac:dyDescent="0.25">
      <c r="U420" s="72" t="s">
        <v>1325</v>
      </c>
      <c r="V420" s="54">
        <v>44.6</v>
      </c>
      <c r="W420" s="54">
        <v>600</v>
      </c>
    </row>
    <row r="421" spans="21:23" x14ac:dyDescent="0.25">
      <c r="U421" s="72" t="s">
        <v>1326</v>
      </c>
      <c r="V421" s="54">
        <v>53.3</v>
      </c>
      <c r="W421" s="54">
        <v>600</v>
      </c>
    </row>
    <row r="422" spans="21:23" ht="15.75" thickBot="1" x14ac:dyDescent="0.3">
      <c r="U422" s="79" t="s">
        <v>1327</v>
      </c>
      <c r="V422" s="77">
        <v>60.3</v>
      </c>
      <c r="W422" s="77">
        <v>600</v>
      </c>
    </row>
    <row r="423" spans="21:23" x14ac:dyDescent="0.25">
      <c r="U423" s="80" t="s">
        <v>1705</v>
      </c>
      <c r="V423" s="76">
        <v>14.2</v>
      </c>
      <c r="W423" s="76">
        <v>600</v>
      </c>
    </row>
    <row r="424" spans="21:23" x14ac:dyDescent="0.25">
      <c r="U424" s="72" t="s">
        <v>1706</v>
      </c>
      <c r="V424" s="54">
        <v>17.100000000000001</v>
      </c>
      <c r="W424" s="54">
        <v>600</v>
      </c>
    </row>
    <row r="425" spans="21:23" x14ac:dyDescent="0.25">
      <c r="U425" s="72" t="s">
        <v>1707</v>
      </c>
      <c r="V425" s="54">
        <v>19.8</v>
      </c>
      <c r="W425" s="54">
        <v>600</v>
      </c>
    </row>
    <row r="426" spans="21:23" x14ac:dyDescent="0.25">
      <c r="U426" s="72" t="s">
        <v>1708</v>
      </c>
      <c r="V426" s="54">
        <v>22.4</v>
      </c>
      <c r="W426" s="54">
        <v>600</v>
      </c>
    </row>
    <row r="427" spans="21:23" x14ac:dyDescent="0.25">
      <c r="U427" s="72" t="s">
        <v>1709</v>
      </c>
      <c r="V427" s="54">
        <v>25.1</v>
      </c>
      <c r="W427" s="54">
        <v>600</v>
      </c>
    </row>
    <row r="428" spans="21:23" x14ac:dyDescent="0.25">
      <c r="U428" s="72" t="s">
        <v>1710</v>
      </c>
      <c r="V428" s="54">
        <v>27.8</v>
      </c>
      <c r="W428" s="54">
        <v>600</v>
      </c>
    </row>
    <row r="429" spans="21:23" x14ac:dyDescent="0.25">
      <c r="U429" s="72" t="s">
        <v>1711</v>
      </c>
      <c r="V429" s="54">
        <v>33.1</v>
      </c>
      <c r="W429" s="54">
        <v>600</v>
      </c>
    </row>
    <row r="430" spans="21:23" x14ac:dyDescent="0.25">
      <c r="U430" s="72" t="s">
        <v>1712</v>
      </c>
      <c r="V430" s="54">
        <v>39.1</v>
      </c>
      <c r="W430" s="54">
        <v>600</v>
      </c>
    </row>
    <row r="431" spans="21:23" x14ac:dyDescent="0.25">
      <c r="U431" s="72" t="s">
        <v>1713</v>
      </c>
      <c r="V431" s="54">
        <v>44.6</v>
      </c>
      <c r="W431" s="54">
        <v>600</v>
      </c>
    </row>
    <row r="432" spans="21:23" x14ac:dyDescent="0.25">
      <c r="U432" s="72" t="s">
        <v>1714</v>
      </c>
      <c r="V432" s="54">
        <v>53.3</v>
      </c>
      <c r="W432" s="54">
        <v>600</v>
      </c>
    </row>
    <row r="433" spans="21:23" ht="15.75" thickBot="1" x14ac:dyDescent="0.3">
      <c r="U433" s="79" t="s">
        <v>1715</v>
      </c>
      <c r="V433" s="77">
        <v>60.3</v>
      </c>
      <c r="W433" s="77">
        <v>600</v>
      </c>
    </row>
    <row r="434" spans="21:23" x14ac:dyDescent="0.25">
      <c r="U434" s="72" t="s">
        <v>1328</v>
      </c>
      <c r="V434" s="54">
        <v>14.2</v>
      </c>
      <c r="W434" s="54">
        <v>600</v>
      </c>
    </row>
    <row r="435" spans="21:23" x14ac:dyDescent="0.25">
      <c r="U435" s="72" t="s">
        <v>1329</v>
      </c>
      <c r="V435" s="54">
        <v>17.100000000000001</v>
      </c>
      <c r="W435" s="54">
        <v>600</v>
      </c>
    </row>
    <row r="436" spans="21:23" x14ac:dyDescent="0.25">
      <c r="U436" s="72" t="s">
        <v>1330</v>
      </c>
      <c r="V436" s="54">
        <v>19.8</v>
      </c>
      <c r="W436" s="54">
        <v>600</v>
      </c>
    </row>
    <row r="437" spans="21:23" x14ac:dyDescent="0.25">
      <c r="U437" s="72" t="s">
        <v>1331</v>
      </c>
      <c r="V437" s="54">
        <v>22.4</v>
      </c>
      <c r="W437" s="54">
        <v>600</v>
      </c>
    </row>
    <row r="438" spans="21:23" x14ac:dyDescent="0.25">
      <c r="U438" s="72" t="s">
        <v>1332</v>
      </c>
      <c r="V438" s="54">
        <v>25.1</v>
      </c>
      <c r="W438" s="54">
        <v>600</v>
      </c>
    </row>
    <row r="439" spans="21:23" x14ac:dyDescent="0.25">
      <c r="U439" s="72" t="s">
        <v>1333</v>
      </c>
      <c r="V439" s="54">
        <v>27.8</v>
      </c>
      <c r="W439" s="54">
        <v>600</v>
      </c>
    </row>
    <row r="440" spans="21:23" x14ac:dyDescent="0.25">
      <c r="U440" s="72" t="s">
        <v>1334</v>
      </c>
      <c r="V440" s="54">
        <v>33.1</v>
      </c>
      <c r="W440" s="54">
        <v>600</v>
      </c>
    </row>
    <row r="441" spans="21:23" x14ac:dyDescent="0.25">
      <c r="U441" s="72" t="s">
        <v>1335</v>
      </c>
      <c r="V441" s="54">
        <v>39.1</v>
      </c>
      <c r="W441" s="54">
        <v>600</v>
      </c>
    </row>
    <row r="442" spans="21:23" x14ac:dyDescent="0.25">
      <c r="U442" s="72" t="s">
        <v>1336</v>
      </c>
      <c r="V442" s="54">
        <v>44.6</v>
      </c>
      <c r="W442" s="54">
        <v>600</v>
      </c>
    </row>
    <row r="443" spans="21:23" x14ac:dyDescent="0.25">
      <c r="U443" s="72" t="s">
        <v>1337</v>
      </c>
      <c r="V443" s="54">
        <v>53.3</v>
      </c>
      <c r="W443" s="54">
        <v>600</v>
      </c>
    </row>
    <row r="444" spans="21:23" ht="15.75" thickBot="1" x14ac:dyDescent="0.3">
      <c r="U444" s="79" t="s">
        <v>1338</v>
      </c>
      <c r="V444" s="77">
        <v>60.3</v>
      </c>
      <c r="W444" s="77">
        <v>600</v>
      </c>
    </row>
    <row r="445" spans="21:23" x14ac:dyDescent="0.25">
      <c r="U445" s="80" t="s">
        <v>1339</v>
      </c>
      <c r="V445" s="76">
        <v>12.6</v>
      </c>
      <c r="W445" s="76">
        <v>100</v>
      </c>
    </row>
    <row r="446" spans="21:23" x14ac:dyDescent="0.25">
      <c r="U446" s="72" t="s">
        <v>1340</v>
      </c>
      <c r="V446" s="54">
        <v>14.8</v>
      </c>
      <c r="W446" s="76">
        <v>100</v>
      </c>
    </row>
    <row r="447" spans="21:23" x14ac:dyDescent="0.25">
      <c r="U447" s="72" t="s">
        <v>1341</v>
      </c>
      <c r="V447" s="54">
        <v>16.899999999999999</v>
      </c>
      <c r="W447" s="76">
        <v>100</v>
      </c>
    </row>
    <row r="448" spans="21:23" x14ac:dyDescent="0.25">
      <c r="U448" s="72" t="s">
        <v>1342</v>
      </c>
      <c r="V448" s="54">
        <v>19.100000000000001</v>
      </c>
      <c r="W448" s="76">
        <v>100</v>
      </c>
    </row>
    <row r="449" spans="21:23" x14ac:dyDescent="0.25">
      <c r="U449" s="72" t="s">
        <v>1343</v>
      </c>
      <c r="V449" s="54">
        <v>23.3</v>
      </c>
      <c r="W449" s="76">
        <v>100</v>
      </c>
    </row>
    <row r="450" spans="21:23" x14ac:dyDescent="0.25">
      <c r="U450" s="72" t="s">
        <v>1344</v>
      </c>
      <c r="V450" s="54">
        <v>25.7</v>
      </c>
      <c r="W450" s="76">
        <v>100</v>
      </c>
    </row>
    <row r="451" spans="21:23" x14ac:dyDescent="0.25">
      <c r="U451" s="72" t="s">
        <v>1345</v>
      </c>
      <c r="V451" s="54">
        <v>30.8</v>
      </c>
      <c r="W451" s="76">
        <v>100</v>
      </c>
    </row>
    <row r="452" spans="21:23" x14ac:dyDescent="0.25">
      <c r="U452" s="72" t="s">
        <v>1346</v>
      </c>
      <c r="V452" s="54">
        <v>36.1</v>
      </c>
      <c r="W452" s="76">
        <v>100</v>
      </c>
    </row>
    <row r="453" spans="21:23" x14ac:dyDescent="0.25">
      <c r="U453" s="72" t="s">
        <v>1347</v>
      </c>
      <c r="V453" s="54">
        <v>41.5</v>
      </c>
      <c r="W453" s="76">
        <v>100</v>
      </c>
    </row>
    <row r="454" spans="21:23" x14ac:dyDescent="0.25">
      <c r="U454" s="72" t="s">
        <v>1348</v>
      </c>
      <c r="V454" s="54">
        <v>50.9</v>
      </c>
      <c r="W454" s="76">
        <v>100</v>
      </c>
    </row>
    <row r="455" spans="21:23" ht="15.75" thickBot="1" x14ac:dyDescent="0.3">
      <c r="U455" s="79" t="s">
        <v>1349</v>
      </c>
      <c r="V455" s="77">
        <v>47.6</v>
      </c>
      <c r="W455" s="77">
        <v>100</v>
      </c>
    </row>
    <row r="456" spans="21:23" x14ac:dyDescent="0.25">
      <c r="U456" s="80" t="s">
        <v>1650</v>
      </c>
      <c r="V456" s="76">
        <v>12.6</v>
      </c>
      <c r="W456" s="76">
        <v>100</v>
      </c>
    </row>
    <row r="457" spans="21:23" x14ac:dyDescent="0.25">
      <c r="U457" s="72" t="s">
        <v>1651</v>
      </c>
      <c r="V457" s="54">
        <v>14.8</v>
      </c>
      <c r="W457" s="76">
        <v>100</v>
      </c>
    </row>
    <row r="458" spans="21:23" x14ac:dyDescent="0.25">
      <c r="U458" s="72" t="s">
        <v>1652</v>
      </c>
      <c r="V458" s="54">
        <v>16.899999999999999</v>
      </c>
      <c r="W458" s="76">
        <v>100</v>
      </c>
    </row>
    <row r="459" spans="21:23" x14ac:dyDescent="0.25">
      <c r="U459" s="72" t="s">
        <v>1653</v>
      </c>
      <c r="V459" s="54">
        <v>19.100000000000001</v>
      </c>
      <c r="W459" s="76">
        <v>100</v>
      </c>
    </row>
    <row r="460" spans="21:23" x14ac:dyDescent="0.25">
      <c r="U460" s="72" t="s">
        <v>1654</v>
      </c>
      <c r="V460" s="54">
        <v>23.3</v>
      </c>
      <c r="W460" s="76">
        <v>100</v>
      </c>
    </row>
    <row r="461" spans="21:23" x14ac:dyDescent="0.25">
      <c r="U461" s="72" t="s">
        <v>1655</v>
      </c>
      <c r="V461" s="54">
        <v>25.7</v>
      </c>
      <c r="W461" s="76">
        <v>100</v>
      </c>
    </row>
    <row r="462" spans="21:23" x14ac:dyDescent="0.25">
      <c r="U462" s="72" t="s">
        <v>1656</v>
      </c>
      <c r="V462" s="54">
        <v>30.8</v>
      </c>
      <c r="W462" s="76">
        <v>100</v>
      </c>
    </row>
    <row r="463" spans="21:23" x14ac:dyDescent="0.25">
      <c r="U463" s="72" t="s">
        <v>1657</v>
      </c>
      <c r="V463" s="54">
        <v>36.1</v>
      </c>
      <c r="W463" s="76">
        <v>100</v>
      </c>
    </row>
    <row r="464" spans="21:23" x14ac:dyDescent="0.25">
      <c r="U464" s="72" t="s">
        <v>1658</v>
      </c>
      <c r="V464" s="54">
        <v>41.5</v>
      </c>
      <c r="W464" s="76">
        <v>100</v>
      </c>
    </row>
    <row r="465" spans="21:23" x14ac:dyDescent="0.25">
      <c r="U465" s="72" t="s">
        <v>1659</v>
      </c>
      <c r="V465" s="54">
        <v>50.9</v>
      </c>
      <c r="W465" s="76">
        <v>100</v>
      </c>
    </row>
    <row r="466" spans="21:23" ht="15.75" thickBot="1" x14ac:dyDescent="0.3">
      <c r="U466" s="79" t="s">
        <v>1660</v>
      </c>
      <c r="V466" s="77">
        <v>47.6</v>
      </c>
      <c r="W466" s="77">
        <v>100</v>
      </c>
    </row>
    <row r="467" spans="21:23" x14ac:dyDescent="0.25">
      <c r="U467" s="80" t="s">
        <v>1350</v>
      </c>
      <c r="V467" s="76">
        <v>18.100000000000001</v>
      </c>
      <c r="W467" s="76">
        <v>100</v>
      </c>
    </row>
    <row r="468" spans="21:23" x14ac:dyDescent="0.25">
      <c r="U468" s="72" t="s">
        <v>1351</v>
      </c>
      <c r="V468" s="54">
        <v>21.4</v>
      </c>
      <c r="W468" s="76">
        <v>100</v>
      </c>
    </row>
    <row r="469" spans="21:23" x14ac:dyDescent="0.25">
      <c r="U469" s="72" t="s">
        <v>1352</v>
      </c>
      <c r="V469" s="54">
        <v>24.6</v>
      </c>
      <c r="W469" s="76">
        <v>100</v>
      </c>
    </row>
    <row r="470" spans="21:23" x14ac:dyDescent="0.25">
      <c r="U470" s="72" t="s">
        <v>1353</v>
      </c>
      <c r="V470" s="54">
        <v>27.9</v>
      </c>
      <c r="W470" s="76">
        <v>100</v>
      </c>
    </row>
    <row r="471" spans="21:23" x14ac:dyDescent="0.25">
      <c r="U471" s="72" t="s">
        <v>1354</v>
      </c>
      <c r="V471" s="54">
        <v>31.4</v>
      </c>
      <c r="W471" s="76">
        <v>100</v>
      </c>
    </row>
    <row r="472" spans="21:23" x14ac:dyDescent="0.25">
      <c r="U472" s="72" t="s">
        <v>1355</v>
      </c>
      <c r="V472" s="54">
        <v>34.700000000000003</v>
      </c>
      <c r="W472" s="76">
        <v>100</v>
      </c>
    </row>
    <row r="473" spans="21:23" x14ac:dyDescent="0.25">
      <c r="U473" s="72" t="s">
        <v>1356</v>
      </c>
      <c r="V473" s="54">
        <v>38.5</v>
      </c>
      <c r="W473" s="76">
        <v>100</v>
      </c>
    </row>
    <row r="474" spans="21:23" x14ac:dyDescent="0.25">
      <c r="U474" s="72" t="s">
        <v>1357</v>
      </c>
      <c r="V474" s="54">
        <v>45.2</v>
      </c>
      <c r="W474" s="76">
        <v>100</v>
      </c>
    </row>
    <row r="475" spans="21:23" x14ac:dyDescent="0.25">
      <c r="U475" s="72" t="s">
        <v>1358</v>
      </c>
      <c r="V475" s="54">
        <v>52</v>
      </c>
      <c r="W475" s="76">
        <v>100</v>
      </c>
    </row>
    <row r="476" spans="21:23" x14ac:dyDescent="0.25">
      <c r="U476" s="72" t="s">
        <v>1359</v>
      </c>
      <c r="V476" s="54">
        <v>59.4</v>
      </c>
      <c r="W476" s="76">
        <v>100</v>
      </c>
    </row>
    <row r="477" spans="21:23" ht="15.75" thickBot="1" x14ac:dyDescent="0.3">
      <c r="U477" s="79" t="s">
        <v>1360</v>
      </c>
      <c r="V477" s="77">
        <v>67.599999999999994</v>
      </c>
      <c r="W477" s="77">
        <v>100</v>
      </c>
    </row>
    <row r="478" spans="21:23" x14ac:dyDescent="0.25">
      <c r="U478" s="80" t="s">
        <v>1662</v>
      </c>
      <c r="V478" s="76">
        <v>18.100000000000001</v>
      </c>
      <c r="W478" s="76">
        <v>100</v>
      </c>
    </row>
    <row r="479" spans="21:23" x14ac:dyDescent="0.25">
      <c r="U479" s="72" t="s">
        <v>1664</v>
      </c>
      <c r="V479" s="54">
        <v>21.4</v>
      </c>
      <c r="W479" s="76">
        <v>100</v>
      </c>
    </row>
    <row r="480" spans="21:23" x14ac:dyDescent="0.25">
      <c r="U480" s="72" t="s">
        <v>1666</v>
      </c>
      <c r="V480" s="54">
        <v>24.6</v>
      </c>
      <c r="W480" s="76">
        <v>100</v>
      </c>
    </row>
    <row r="481" spans="21:23" x14ac:dyDescent="0.25">
      <c r="U481" s="72" t="s">
        <v>1668</v>
      </c>
      <c r="V481" s="54">
        <v>27.9</v>
      </c>
      <c r="W481" s="76">
        <v>100</v>
      </c>
    </row>
    <row r="482" spans="21:23" x14ac:dyDescent="0.25">
      <c r="U482" s="72" t="s">
        <v>1670</v>
      </c>
      <c r="V482" s="54">
        <v>31.4</v>
      </c>
      <c r="W482" s="76">
        <v>100</v>
      </c>
    </row>
    <row r="483" spans="21:23" x14ac:dyDescent="0.25">
      <c r="U483" s="72" t="s">
        <v>1672</v>
      </c>
      <c r="V483" s="54">
        <v>34.700000000000003</v>
      </c>
      <c r="W483" s="76">
        <v>100</v>
      </c>
    </row>
    <row r="484" spans="21:23" x14ac:dyDescent="0.25">
      <c r="U484" s="72" t="s">
        <v>1674</v>
      </c>
      <c r="V484" s="54">
        <v>38.5</v>
      </c>
      <c r="W484" s="76">
        <v>100</v>
      </c>
    </row>
    <row r="485" spans="21:23" x14ac:dyDescent="0.25">
      <c r="U485" s="72" t="s">
        <v>1676</v>
      </c>
      <c r="V485" s="54">
        <v>45.2</v>
      </c>
      <c r="W485" s="76">
        <v>100</v>
      </c>
    </row>
    <row r="486" spans="21:23" x14ac:dyDescent="0.25">
      <c r="U486" s="72" t="s">
        <v>1678</v>
      </c>
      <c r="V486" s="54">
        <v>52</v>
      </c>
      <c r="W486" s="76">
        <v>100</v>
      </c>
    </row>
    <row r="487" spans="21:23" x14ac:dyDescent="0.25">
      <c r="U487" s="72" t="s">
        <v>1680</v>
      </c>
      <c r="V487" s="54">
        <v>59.4</v>
      </c>
      <c r="W487" s="76">
        <v>100</v>
      </c>
    </row>
    <row r="488" spans="21:23" ht="15.75" thickBot="1" x14ac:dyDescent="0.3">
      <c r="U488" s="79" t="s">
        <v>1682</v>
      </c>
      <c r="V488" s="77">
        <v>67.599999999999994</v>
      </c>
      <c r="W488" s="77">
        <v>100</v>
      </c>
    </row>
    <row r="489" spans="21:23" x14ac:dyDescent="0.25">
      <c r="U489" s="80" t="s">
        <v>1361</v>
      </c>
      <c r="V489" s="76">
        <v>10.199999999999999</v>
      </c>
      <c r="W489" s="76">
        <v>600</v>
      </c>
    </row>
    <row r="490" spans="21:23" x14ac:dyDescent="0.25">
      <c r="U490" s="72" t="s">
        <v>1362</v>
      </c>
      <c r="V490" s="54">
        <v>12.3</v>
      </c>
      <c r="W490" s="54">
        <v>600</v>
      </c>
    </row>
    <row r="491" spans="21:23" x14ac:dyDescent="0.25">
      <c r="U491" s="72" t="s">
        <v>1363</v>
      </c>
      <c r="V491" s="54">
        <v>14.2</v>
      </c>
      <c r="W491" s="54">
        <v>600</v>
      </c>
    </row>
    <row r="492" spans="21:23" x14ac:dyDescent="0.25">
      <c r="U492" s="72" t="s">
        <v>1364</v>
      </c>
      <c r="V492" s="54">
        <v>16</v>
      </c>
      <c r="W492" s="54">
        <v>600</v>
      </c>
    </row>
    <row r="493" spans="21:23" x14ac:dyDescent="0.25">
      <c r="U493" s="72" t="s">
        <v>1365</v>
      </c>
      <c r="V493" s="54">
        <v>17.899999999999999</v>
      </c>
      <c r="W493" s="54">
        <v>600</v>
      </c>
    </row>
    <row r="494" spans="21:23" x14ac:dyDescent="0.25">
      <c r="U494" s="72" t="s">
        <v>1366</v>
      </c>
      <c r="V494" s="54">
        <v>19.8</v>
      </c>
      <c r="W494" s="54">
        <v>600</v>
      </c>
    </row>
    <row r="495" spans="21:23" x14ac:dyDescent="0.25">
      <c r="U495" s="72" t="s">
        <v>1367</v>
      </c>
      <c r="V495" s="54">
        <v>22.1</v>
      </c>
      <c r="W495" s="54">
        <v>600</v>
      </c>
    </row>
    <row r="496" spans="21:23" x14ac:dyDescent="0.25">
      <c r="U496" s="72" t="s">
        <v>1368</v>
      </c>
      <c r="V496" s="54">
        <v>26.1</v>
      </c>
      <c r="W496" s="54">
        <v>600</v>
      </c>
    </row>
    <row r="497" spans="21:23" x14ac:dyDescent="0.25">
      <c r="U497" s="72" t="s">
        <v>1369</v>
      </c>
      <c r="V497" s="54">
        <v>29.6</v>
      </c>
      <c r="W497" s="54">
        <v>600</v>
      </c>
    </row>
    <row r="498" spans="21:23" x14ac:dyDescent="0.25">
      <c r="U498" s="72" t="s">
        <v>1370</v>
      </c>
      <c r="V498" s="54">
        <v>32.9</v>
      </c>
      <c r="W498" s="54">
        <v>600</v>
      </c>
    </row>
    <row r="499" spans="21:23" ht="15.75" thickBot="1" x14ac:dyDescent="0.3">
      <c r="U499" s="79" t="s">
        <v>1371</v>
      </c>
      <c r="V499" s="77">
        <v>36.299999999999997</v>
      </c>
      <c r="W499" s="77">
        <v>600</v>
      </c>
    </row>
    <row r="500" spans="21:23" x14ac:dyDescent="0.25">
      <c r="U500" s="72" t="s">
        <v>1749</v>
      </c>
      <c r="V500" s="54">
        <v>15.4</v>
      </c>
      <c r="W500" s="54">
        <v>600</v>
      </c>
    </row>
    <row r="501" spans="21:23" x14ac:dyDescent="0.25">
      <c r="U501" s="72" t="s">
        <v>1750</v>
      </c>
      <c r="V501" s="54">
        <v>18.600000000000001</v>
      </c>
      <c r="W501" s="54">
        <v>600</v>
      </c>
    </row>
    <row r="502" spans="21:23" x14ac:dyDescent="0.25">
      <c r="U502" s="72" t="s">
        <v>1751</v>
      </c>
      <c r="V502" s="54">
        <v>21.4</v>
      </c>
      <c r="W502" s="54">
        <v>600</v>
      </c>
    </row>
    <row r="503" spans="21:23" x14ac:dyDescent="0.25">
      <c r="U503" s="72" t="s">
        <v>1752</v>
      </c>
      <c r="V503" s="54">
        <v>24</v>
      </c>
      <c r="W503" s="54">
        <v>600</v>
      </c>
    </row>
    <row r="504" spans="21:23" x14ac:dyDescent="0.25">
      <c r="U504" s="72" t="s">
        <v>1753</v>
      </c>
      <c r="V504" s="54">
        <v>26.8</v>
      </c>
      <c r="W504" s="54">
        <v>600</v>
      </c>
    </row>
    <row r="505" spans="21:23" x14ac:dyDescent="0.25">
      <c r="U505" s="72" t="s">
        <v>1754</v>
      </c>
      <c r="V505" s="54">
        <v>29.6</v>
      </c>
      <c r="W505" s="54">
        <v>600</v>
      </c>
    </row>
    <row r="506" spans="21:23" x14ac:dyDescent="0.25">
      <c r="U506" s="72" t="s">
        <v>1755</v>
      </c>
      <c r="V506" s="54">
        <v>33.200000000000003</v>
      </c>
      <c r="W506" s="54">
        <v>600</v>
      </c>
    </row>
    <row r="507" spans="21:23" x14ac:dyDescent="0.25">
      <c r="U507" s="72" t="s">
        <v>1756</v>
      </c>
      <c r="V507" s="54">
        <v>39.200000000000003</v>
      </c>
      <c r="W507" s="54">
        <v>600</v>
      </c>
    </row>
    <row r="508" spans="21:23" x14ac:dyDescent="0.25">
      <c r="U508" s="72" t="s">
        <v>1757</v>
      </c>
      <c r="V508" s="54">
        <v>44.2</v>
      </c>
      <c r="W508" s="54">
        <v>600</v>
      </c>
    </row>
    <row r="509" spans="21:23" x14ac:dyDescent="0.25">
      <c r="U509" s="72" t="s">
        <v>1758</v>
      </c>
      <c r="V509" s="54">
        <v>48.9</v>
      </c>
      <c r="W509" s="54">
        <v>600</v>
      </c>
    </row>
    <row r="510" spans="21:23" ht="15.75" thickBot="1" x14ac:dyDescent="0.3">
      <c r="U510" s="79" t="s">
        <v>1759</v>
      </c>
      <c r="V510" s="77">
        <v>52.6</v>
      </c>
      <c r="W510" s="77">
        <v>600</v>
      </c>
    </row>
    <row r="511" spans="21:23" x14ac:dyDescent="0.25">
      <c r="U511" s="80" t="s">
        <v>1372</v>
      </c>
      <c r="V511" s="76">
        <v>10.199999999999999</v>
      </c>
      <c r="W511" s="76">
        <v>100</v>
      </c>
    </row>
    <row r="512" spans="21:23" x14ac:dyDescent="0.25">
      <c r="U512" s="72" t="s">
        <v>1373</v>
      </c>
      <c r="V512" s="54">
        <v>12.3</v>
      </c>
      <c r="W512" s="54">
        <v>100</v>
      </c>
    </row>
    <row r="513" spans="21:23" x14ac:dyDescent="0.25">
      <c r="U513" s="72" t="s">
        <v>1374</v>
      </c>
      <c r="V513" s="54">
        <v>14.2</v>
      </c>
      <c r="W513" s="54">
        <v>100</v>
      </c>
    </row>
    <row r="514" spans="21:23" x14ac:dyDescent="0.25">
      <c r="U514" s="72" t="s">
        <v>1375</v>
      </c>
      <c r="V514" s="54">
        <v>16</v>
      </c>
      <c r="W514" s="54">
        <v>100</v>
      </c>
    </row>
    <row r="515" spans="21:23" x14ac:dyDescent="0.25">
      <c r="U515" s="72" t="s">
        <v>1376</v>
      </c>
      <c r="V515" s="54">
        <v>17.899999999999999</v>
      </c>
      <c r="W515" s="54">
        <v>100</v>
      </c>
    </row>
    <row r="516" spans="21:23" x14ac:dyDescent="0.25">
      <c r="U516" s="72" t="s">
        <v>1377</v>
      </c>
      <c r="V516" s="54">
        <v>19.8</v>
      </c>
      <c r="W516" s="54">
        <v>100</v>
      </c>
    </row>
    <row r="517" spans="21:23" x14ac:dyDescent="0.25">
      <c r="U517" s="72" t="s">
        <v>1378</v>
      </c>
      <c r="V517" s="54">
        <v>22.1</v>
      </c>
      <c r="W517" s="54">
        <v>100</v>
      </c>
    </row>
    <row r="518" spans="21:23" x14ac:dyDescent="0.25">
      <c r="U518" s="72" t="s">
        <v>1379</v>
      </c>
      <c r="V518" s="54">
        <v>26.1</v>
      </c>
      <c r="W518" s="54">
        <v>100</v>
      </c>
    </row>
    <row r="519" spans="21:23" x14ac:dyDescent="0.25">
      <c r="U519" s="72" t="s">
        <v>1380</v>
      </c>
      <c r="V519" s="54">
        <v>29.6</v>
      </c>
      <c r="W519" s="54">
        <v>100</v>
      </c>
    </row>
    <row r="520" spans="21:23" x14ac:dyDescent="0.25">
      <c r="U520" s="72" t="s">
        <v>1381</v>
      </c>
      <c r="V520" s="54">
        <v>32.9</v>
      </c>
      <c r="W520" s="54">
        <v>100</v>
      </c>
    </row>
    <row r="521" spans="21:23" ht="15.75" thickBot="1" x14ac:dyDescent="0.3">
      <c r="U521" s="79" t="s">
        <v>1382</v>
      </c>
      <c r="V521" s="77">
        <v>36.299999999999997</v>
      </c>
      <c r="W521" s="77">
        <v>100</v>
      </c>
    </row>
    <row r="522" spans="21:23" x14ac:dyDescent="0.25">
      <c r="U522" s="72" t="s">
        <v>1383</v>
      </c>
      <c r="V522" s="54">
        <v>20.399999999999999</v>
      </c>
      <c r="W522" s="54">
        <v>600</v>
      </c>
    </row>
    <row r="523" spans="21:23" x14ac:dyDescent="0.25">
      <c r="U523" s="72" t="s">
        <v>1384</v>
      </c>
      <c r="V523" s="54">
        <v>24.6</v>
      </c>
      <c r="W523" s="54">
        <v>600</v>
      </c>
    </row>
    <row r="524" spans="21:23" x14ac:dyDescent="0.25">
      <c r="U524" s="72" t="s">
        <v>1385</v>
      </c>
      <c r="V524" s="54">
        <v>28.4</v>
      </c>
      <c r="W524" s="54">
        <v>600</v>
      </c>
    </row>
    <row r="525" spans="21:23" x14ac:dyDescent="0.25">
      <c r="U525" s="72" t="s">
        <v>1386</v>
      </c>
      <c r="V525" s="54">
        <v>32</v>
      </c>
      <c r="W525" s="54">
        <v>600</v>
      </c>
    </row>
    <row r="526" spans="21:23" x14ac:dyDescent="0.25">
      <c r="U526" s="72" t="s">
        <v>1387</v>
      </c>
      <c r="V526" s="54">
        <v>35.799999999999997</v>
      </c>
      <c r="W526" s="54">
        <v>600</v>
      </c>
    </row>
    <row r="527" spans="21:23" x14ac:dyDescent="0.25">
      <c r="U527" s="72" t="s">
        <v>1388</v>
      </c>
      <c r="V527" s="54">
        <v>39.6</v>
      </c>
      <c r="W527" s="54">
        <v>600</v>
      </c>
    </row>
    <row r="528" spans="21:23" x14ac:dyDescent="0.25">
      <c r="U528" s="72" t="s">
        <v>1389</v>
      </c>
      <c r="V528" s="54">
        <v>44.2</v>
      </c>
      <c r="W528" s="54">
        <v>600</v>
      </c>
    </row>
    <row r="529" spans="21:31" x14ac:dyDescent="0.25">
      <c r="U529" s="72" t="s">
        <v>1390</v>
      </c>
      <c r="V529" s="54">
        <v>52.2</v>
      </c>
      <c r="W529" s="54">
        <v>600</v>
      </c>
    </row>
    <row r="530" spans="21:31" x14ac:dyDescent="0.25">
      <c r="U530" s="72" t="s">
        <v>1391</v>
      </c>
      <c r="V530" s="54">
        <v>59.2</v>
      </c>
      <c r="W530" s="54">
        <v>600</v>
      </c>
    </row>
    <row r="531" spans="21:31" x14ac:dyDescent="0.25">
      <c r="U531" s="72" t="s">
        <v>1392</v>
      </c>
      <c r="V531" s="54">
        <v>65.900000000000006</v>
      </c>
      <c r="W531" s="54">
        <v>600</v>
      </c>
    </row>
    <row r="532" spans="21:31" ht="15.75" thickBot="1" x14ac:dyDescent="0.3">
      <c r="U532" s="79" t="s">
        <v>1393</v>
      </c>
      <c r="V532" s="77">
        <v>72.599999999999994</v>
      </c>
      <c r="W532" s="77">
        <v>600</v>
      </c>
    </row>
    <row r="533" spans="21:31" ht="16.5" x14ac:dyDescent="0.3">
      <c r="U533" s="80" t="s">
        <v>1394</v>
      </c>
      <c r="V533" s="76">
        <v>14.2</v>
      </c>
      <c r="W533" s="76">
        <v>600</v>
      </c>
      <c r="X533" s="162"/>
      <c r="AB533" s="162"/>
      <c r="AC533" s="162"/>
      <c r="AD533" s="162"/>
      <c r="AE533" s="162"/>
    </row>
    <row r="534" spans="21:31" ht="16.5" x14ac:dyDescent="0.3">
      <c r="U534" s="72" t="s">
        <v>1395</v>
      </c>
      <c r="V534" s="54">
        <v>17.100000000000001</v>
      </c>
      <c r="W534" s="54">
        <v>600</v>
      </c>
      <c r="X534" s="162"/>
      <c r="AB534" s="162"/>
      <c r="AC534" s="162"/>
      <c r="AD534" s="162"/>
      <c r="AE534" s="162"/>
    </row>
    <row r="535" spans="21:31" ht="16.5" x14ac:dyDescent="0.3">
      <c r="U535" s="72" t="s">
        <v>1396</v>
      </c>
      <c r="V535" s="54">
        <v>19.8</v>
      </c>
      <c r="W535" s="54">
        <v>600</v>
      </c>
      <c r="X535" s="162"/>
      <c r="AB535" s="162"/>
      <c r="AC535" s="162"/>
      <c r="AD535" s="162"/>
      <c r="AE535" s="162"/>
    </row>
    <row r="536" spans="21:31" ht="16.5" x14ac:dyDescent="0.3">
      <c r="U536" s="72" t="s">
        <v>1397</v>
      </c>
      <c r="V536" s="54">
        <v>22.4</v>
      </c>
      <c r="W536" s="54">
        <v>600</v>
      </c>
      <c r="X536" s="162"/>
      <c r="AB536" s="162"/>
      <c r="AC536" s="162"/>
      <c r="AD536" s="162"/>
      <c r="AE536" s="162"/>
    </row>
    <row r="537" spans="21:31" ht="16.5" x14ac:dyDescent="0.3">
      <c r="U537" s="72" t="s">
        <v>1398</v>
      </c>
      <c r="V537" s="54">
        <v>25.1</v>
      </c>
      <c r="W537" s="54">
        <v>600</v>
      </c>
      <c r="X537" s="162"/>
      <c r="AB537" s="162"/>
      <c r="AC537" s="162"/>
      <c r="AD537" s="162"/>
      <c r="AE537" s="162"/>
    </row>
    <row r="538" spans="21:31" ht="16.5" x14ac:dyDescent="0.3">
      <c r="U538" s="72" t="s">
        <v>1399</v>
      </c>
      <c r="V538" s="54">
        <v>27.8</v>
      </c>
      <c r="W538" s="54">
        <v>600</v>
      </c>
      <c r="X538" s="162"/>
      <c r="AB538" s="162"/>
      <c r="AC538" s="162"/>
      <c r="AD538" s="162"/>
      <c r="AE538" s="162"/>
    </row>
    <row r="539" spans="21:31" ht="16.5" x14ac:dyDescent="0.3">
      <c r="U539" s="72" t="s">
        <v>1400</v>
      </c>
      <c r="V539" s="54">
        <v>33.1</v>
      </c>
      <c r="W539" s="54">
        <v>600</v>
      </c>
      <c r="X539" s="162"/>
      <c r="AB539" s="162"/>
      <c r="AC539" s="162"/>
      <c r="AD539" s="162"/>
      <c r="AE539" s="162"/>
    </row>
    <row r="540" spans="21:31" ht="16.5" x14ac:dyDescent="0.3">
      <c r="U540" s="72" t="s">
        <v>1401</v>
      </c>
      <c r="V540" s="54">
        <v>39.1</v>
      </c>
      <c r="W540" s="54">
        <v>600</v>
      </c>
      <c r="X540" s="162"/>
      <c r="AB540" s="162"/>
      <c r="AC540" s="162"/>
      <c r="AD540" s="162"/>
      <c r="AE540" s="162"/>
    </row>
    <row r="541" spans="21:31" ht="16.5" x14ac:dyDescent="0.3">
      <c r="U541" s="72" t="s">
        <v>1402</v>
      </c>
      <c r="V541" s="54">
        <v>44.6</v>
      </c>
      <c r="W541" s="54">
        <v>600</v>
      </c>
      <c r="X541" s="162"/>
      <c r="AB541" s="162"/>
      <c r="AC541" s="162"/>
      <c r="AD541" s="162"/>
      <c r="AE541" s="162"/>
    </row>
    <row r="542" spans="21:31" ht="16.5" x14ac:dyDescent="0.3">
      <c r="U542" s="72" t="s">
        <v>1403</v>
      </c>
      <c r="V542" s="54">
        <v>53.3</v>
      </c>
      <c r="W542" s="54">
        <v>600</v>
      </c>
      <c r="X542" s="162"/>
      <c r="AB542" s="162"/>
      <c r="AC542" s="162"/>
      <c r="AD542" s="162"/>
      <c r="AE542" s="162"/>
    </row>
    <row r="543" spans="21:31" ht="17.25" thickBot="1" x14ac:dyDescent="0.35">
      <c r="U543" s="79" t="s">
        <v>1404</v>
      </c>
      <c r="V543" s="77">
        <v>60.3</v>
      </c>
      <c r="W543" s="77">
        <v>600</v>
      </c>
      <c r="X543" s="162"/>
      <c r="AB543" s="162"/>
      <c r="AC543" s="162"/>
      <c r="AD543" s="162"/>
      <c r="AE543" s="162"/>
    </row>
    <row r="544" spans="21:31" ht="16.5" x14ac:dyDescent="0.3">
      <c r="U544" s="72" t="s">
        <v>1727</v>
      </c>
      <c r="V544" s="54">
        <v>14.2</v>
      </c>
      <c r="W544" s="54">
        <v>600</v>
      </c>
      <c r="X544" s="162"/>
      <c r="Y544" s="162"/>
      <c r="Z544" s="162"/>
      <c r="AA544" s="162"/>
      <c r="AB544" s="162"/>
      <c r="AC544" s="162"/>
      <c r="AD544" s="162"/>
      <c r="AE544" s="162"/>
    </row>
    <row r="545" spans="21:31" ht="16.5" x14ac:dyDescent="0.3">
      <c r="U545" s="72" t="s">
        <v>1728</v>
      </c>
      <c r="V545" s="54">
        <v>17.100000000000001</v>
      </c>
      <c r="W545" s="54">
        <v>600</v>
      </c>
      <c r="X545" s="162"/>
      <c r="Y545" s="162"/>
      <c r="Z545" s="162"/>
      <c r="AA545" s="162"/>
      <c r="AB545" s="162"/>
      <c r="AC545" s="162"/>
      <c r="AD545" s="162"/>
      <c r="AE545" s="162"/>
    </row>
    <row r="546" spans="21:31" ht="16.5" x14ac:dyDescent="0.3">
      <c r="U546" s="72" t="s">
        <v>1729</v>
      </c>
      <c r="V546" s="54">
        <v>19.8</v>
      </c>
      <c r="W546" s="54">
        <v>600</v>
      </c>
      <c r="X546" s="162"/>
      <c r="Y546" s="162"/>
      <c r="Z546" s="162"/>
      <c r="AA546" s="162"/>
      <c r="AB546" s="162"/>
      <c r="AC546" s="162"/>
      <c r="AD546" s="162"/>
      <c r="AE546" s="162"/>
    </row>
    <row r="547" spans="21:31" ht="16.5" x14ac:dyDescent="0.3">
      <c r="U547" s="72" t="s">
        <v>1730</v>
      </c>
      <c r="V547" s="54">
        <v>22.4</v>
      </c>
      <c r="W547" s="54">
        <v>600</v>
      </c>
      <c r="X547" s="162"/>
      <c r="Y547" s="162"/>
      <c r="Z547" s="162"/>
      <c r="AA547" s="162"/>
      <c r="AB547" s="162"/>
      <c r="AC547" s="162"/>
      <c r="AD547" s="162"/>
      <c r="AE547" s="162"/>
    </row>
    <row r="548" spans="21:31" ht="16.5" x14ac:dyDescent="0.3">
      <c r="U548" s="72" t="s">
        <v>1731</v>
      </c>
      <c r="V548" s="54">
        <v>25.1</v>
      </c>
      <c r="W548" s="54">
        <v>600</v>
      </c>
      <c r="X548" s="162"/>
      <c r="Y548" s="162"/>
      <c r="Z548" s="162"/>
      <c r="AA548" s="162"/>
      <c r="AB548" s="162"/>
      <c r="AC548" s="162"/>
      <c r="AD548" s="162"/>
      <c r="AE548" s="162"/>
    </row>
    <row r="549" spans="21:31" ht="16.5" x14ac:dyDescent="0.3">
      <c r="U549" s="72" t="s">
        <v>1732</v>
      </c>
      <c r="V549" s="54">
        <v>27.8</v>
      </c>
      <c r="W549" s="54">
        <v>600</v>
      </c>
      <c r="X549" s="162"/>
      <c r="Y549" s="162"/>
      <c r="Z549" s="162"/>
      <c r="AA549" s="162"/>
      <c r="AB549" s="162"/>
      <c r="AC549" s="162"/>
      <c r="AD549" s="162"/>
      <c r="AE549" s="162"/>
    </row>
    <row r="550" spans="21:31" ht="16.5" x14ac:dyDescent="0.3">
      <c r="U550" s="72" t="s">
        <v>1733</v>
      </c>
      <c r="V550" s="54">
        <v>33.1</v>
      </c>
      <c r="W550" s="54">
        <v>600</v>
      </c>
      <c r="X550" s="162"/>
      <c r="Y550" s="162"/>
      <c r="Z550" s="162"/>
      <c r="AA550" s="162"/>
      <c r="AB550" s="162"/>
      <c r="AC550" s="162"/>
      <c r="AD550" s="162"/>
      <c r="AE550" s="162"/>
    </row>
    <row r="551" spans="21:31" ht="16.5" x14ac:dyDescent="0.3">
      <c r="U551" s="72" t="s">
        <v>1734</v>
      </c>
      <c r="V551" s="54">
        <v>39.1</v>
      </c>
      <c r="W551" s="54">
        <v>600</v>
      </c>
      <c r="X551" s="162"/>
      <c r="Y551" s="162"/>
      <c r="Z551" s="162"/>
      <c r="AA551" s="162"/>
      <c r="AB551" s="162"/>
      <c r="AC551" s="162"/>
      <c r="AD551" s="162"/>
      <c r="AE551" s="162"/>
    </row>
    <row r="552" spans="21:31" ht="16.5" x14ac:dyDescent="0.3">
      <c r="U552" s="72" t="s">
        <v>1735</v>
      </c>
      <c r="V552" s="54">
        <v>44.6</v>
      </c>
      <c r="W552" s="54">
        <v>600</v>
      </c>
      <c r="X552" s="162"/>
      <c r="Y552" s="162"/>
      <c r="Z552" s="162"/>
      <c r="AA552" s="162"/>
      <c r="AB552" s="162"/>
      <c r="AC552" s="162"/>
      <c r="AD552" s="162"/>
      <c r="AE552" s="162"/>
    </row>
    <row r="553" spans="21:31" ht="16.5" x14ac:dyDescent="0.3">
      <c r="U553" s="72" t="s">
        <v>1736</v>
      </c>
      <c r="V553" s="54">
        <v>53.3</v>
      </c>
      <c r="W553" s="54">
        <v>600</v>
      </c>
      <c r="X553" s="162"/>
      <c r="Y553" s="162"/>
      <c r="Z553" s="162"/>
      <c r="AA553" s="162"/>
      <c r="AB553" s="162"/>
      <c r="AC553" s="162"/>
      <c r="AD553" s="162"/>
      <c r="AE553" s="162"/>
    </row>
    <row r="554" spans="21:31" ht="17.25" thickBot="1" x14ac:dyDescent="0.35">
      <c r="U554" s="79" t="s">
        <v>1737</v>
      </c>
      <c r="V554" s="77">
        <v>60.3</v>
      </c>
      <c r="W554" s="77">
        <v>600</v>
      </c>
      <c r="X554" s="162"/>
      <c r="Y554" s="162"/>
      <c r="Z554" s="162"/>
      <c r="AA554" s="162"/>
      <c r="AB554" s="162"/>
      <c r="AC554" s="162"/>
      <c r="AD554" s="162"/>
      <c r="AE554" s="162"/>
    </row>
    <row r="555" spans="21:31" ht="16.5" x14ac:dyDescent="0.3">
      <c r="U555" s="80" t="s">
        <v>1405</v>
      </c>
      <c r="V555" s="76">
        <v>14.2</v>
      </c>
      <c r="W555" s="76">
        <v>600</v>
      </c>
      <c r="X555" s="162"/>
      <c r="Y555" s="162"/>
      <c r="Z555" s="162"/>
      <c r="AA555" s="162"/>
      <c r="AB555" s="162"/>
      <c r="AC555" s="162"/>
      <c r="AD555" s="162"/>
      <c r="AE555" s="162"/>
    </row>
    <row r="556" spans="21:31" ht="16.5" x14ac:dyDescent="0.3">
      <c r="U556" s="72" t="s">
        <v>1406</v>
      </c>
      <c r="V556" s="54">
        <v>17.100000000000001</v>
      </c>
      <c r="W556" s="54">
        <v>600</v>
      </c>
      <c r="X556" s="162"/>
      <c r="Y556" s="162"/>
      <c r="Z556" s="162"/>
      <c r="AA556" s="162"/>
      <c r="AB556" s="162"/>
      <c r="AC556" s="162"/>
      <c r="AD556" s="162"/>
      <c r="AE556" s="162"/>
    </row>
    <row r="557" spans="21:31" ht="16.5" x14ac:dyDescent="0.3">
      <c r="U557" s="72" t="s">
        <v>1407</v>
      </c>
      <c r="V557" s="54">
        <v>19.8</v>
      </c>
      <c r="W557" s="54">
        <v>600</v>
      </c>
      <c r="X557" s="162"/>
      <c r="Y557" s="162"/>
      <c r="Z557" s="162"/>
      <c r="AA557" s="162"/>
      <c r="AB557" s="162"/>
      <c r="AC557" s="162"/>
      <c r="AD557" s="162"/>
      <c r="AE557" s="162"/>
    </row>
    <row r="558" spans="21:31" ht="16.5" x14ac:dyDescent="0.3">
      <c r="U558" s="72" t="s">
        <v>1408</v>
      </c>
      <c r="V558" s="54">
        <v>22.4</v>
      </c>
      <c r="W558" s="54">
        <v>600</v>
      </c>
      <c r="X558" s="162"/>
      <c r="Y558" s="162"/>
      <c r="Z558" s="162"/>
      <c r="AA558" s="162"/>
      <c r="AB558" s="162"/>
      <c r="AC558" s="162"/>
      <c r="AD558" s="162"/>
      <c r="AE558" s="162"/>
    </row>
    <row r="559" spans="21:31" ht="16.5" x14ac:dyDescent="0.3">
      <c r="U559" s="72" t="s">
        <v>1409</v>
      </c>
      <c r="V559" s="54">
        <v>25.1</v>
      </c>
      <c r="W559" s="54">
        <v>600</v>
      </c>
      <c r="X559" s="162"/>
      <c r="Y559" s="162"/>
      <c r="Z559" s="162"/>
      <c r="AA559" s="162"/>
      <c r="AB559" s="162"/>
      <c r="AC559" s="162"/>
      <c r="AD559" s="162"/>
      <c r="AE559" s="162"/>
    </row>
    <row r="560" spans="21:31" ht="16.5" x14ac:dyDescent="0.3">
      <c r="U560" s="72" t="s">
        <v>1410</v>
      </c>
      <c r="V560" s="54">
        <v>27.8</v>
      </c>
      <c r="W560" s="54">
        <v>600</v>
      </c>
      <c r="X560" s="162"/>
      <c r="Y560" s="162"/>
      <c r="Z560" s="162"/>
      <c r="AA560" s="162"/>
      <c r="AB560" s="162"/>
      <c r="AC560" s="162"/>
      <c r="AD560" s="162"/>
      <c r="AE560" s="162"/>
    </row>
    <row r="561" spans="21:31" ht="16.5" x14ac:dyDescent="0.3">
      <c r="U561" s="72" t="s">
        <v>1411</v>
      </c>
      <c r="V561" s="54">
        <v>33.1</v>
      </c>
      <c r="W561" s="54">
        <v>600</v>
      </c>
      <c r="X561" s="162"/>
      <c r="Y561" s="162"/>
      <c r="Z561" s="162"/>
      <c r="AA561" s="162"/>
      <c r="AB561" s="162"/>
      <c r="AC561" s="162"/>
      <c r="AD561" s="162"/>
      <c r="AE561" s="162"/>
    </row>
    <row r="562" spans="21:31" ht="16.5" x14ac:dyDescent="0.3">
      <c r="U562" s="72" t="s">
        <v>1412</v>
      </c>
      <c r="V562" s="54">
        <v>39.1</v>
      </c>
      <c r="W562" s="54">
        <v>600</v>
      </c>
      <c r="X562" s="162"/>
      <c r="Y562" s="162"/>
      <c r="Z562" s="162"/>
      <c r="AA562" s="162"/>
      <c r="AB562" s="162"/>
      <c r="AC562" s="162"/>
      <c r="AD562" s="162"/>
      <c r="AE562" s="162"/>
    </row>
    <row r="563" spans="21:31" ht="16.5" x14ac:dyDescent="0.3">
      <c r="U563" s="72" t="s">
        <v>1413</v>
      </c>
      <c r="V563" s="54">
        <v>44.6</v>
      </c>
      <c r="W563" s="54">
        <v>600</v>
      </c>
      <c r="X563" s="162"/>
      <c r="Y563" s="162"/>
      <c r="Z563" s="162"/>
      <c r="AA563" s="162"/>
      <c r="AB563" s="162"/>
      <c r="AC563" s="162"/>
      <c r="AD563" s="162"/>
      <c r="AE563" s="162"/>
    </row>
    <row r="564" spans="21:31" ht="16.5" x14ac:dyDescent="0.3">
      <c r="U564" s="72" t="s">
        <v>1414</v>
      </c>
      <c r="V564" s="54">
        <v>53.3</v>
      </c>
      <c r="W564" s="54">
        <v>600</v>
      </c>
      <c r="X564" s="162"/>
      <c r="Y564" s="162"/>
      <c r="Z564" s="162"/>
      <c r="AA564" s="162"/>
      <c r="AB564" s="162"/>
      <c r="AC564" s="162"/>
      <c r="AD564" s="162"/>
      <c r="AE564" s="162"/>
    </row>
    <row r="565" spans="21:31" ht="17.25" thickBot="1" x14ac:dyDescent="0.35">
      <c r="U565" s="79" t="s">
        <v>1415</v>
      </c>
      <c r="V565" s="77">
        <v>60.3</v>
      </c>
      <c r="W565" s="77">
        <v>600</v>
      </c>
      <c r="X565" s="162"/>
      <c r="Y565" s="162"/>
      <c r="Z565" s="162"/>
      <c r="AA565" s="162"/>
      <c r="AB565" s="162"/>
      <c r="AC565" s="162"/>
      <c r="AD565" s="162"/>
      <c r="AE565" s="162"/>
    </row>
    <row r="566" spans="21:31" ht="16.5" x14ac:dyDescent="0.3">
      <c r="U566" s="80" t="s">
        <v>1416</v>
      </c>
      <c r="V566" s="76">
        <v>12.6</v>
      </c>
      <c r="W566" s="76">
        <v>100</v>
      </c>
      <c r="X566" s="162"/>
      <c r="Y566" s="162"/>
      <c r="Z566" s="162"/>
      <c r="AA566" s="162"/>
      <c r="AB566" s="162"/>
      <c r="AC566" s="162"/>
      <c r="AD566" s="162"/>
      <c r="AE566" s="162"/>
    </row>
    <row r="567" spans="21:31" ht="16.5" x14ac:dyDescent="0.3">
      <c r="U567" s="72" t="s">
        <v>1417</v>
      </c>
      <c r="V567" s="54">
        <v>14.8</v>
      </c>
      <c r="W567" s="76">
        <v>100</v>
      </c>
      <c r="X567" s="162"/>
      <c r="Y567" s="162"/>
      <c r="Z567" s="162"/>
      <c r="AA567" s="162"/>
      <c r="AB567" s="162"/>
      <c r="AC567" s="162"/>
      <c r="AD567" s="162"/>
      <c r="AE567" s="162"/>
    </row>
    <row r="568" spans="21:31" ht="16.5" x14ac:dyDescent="0.3">
      <c r="U568" s="72" t="s">
        <v>1418</v>
      </c>
      <c r="V568" s="54">
        <v>16.899999999999999</v>
      </c>
      <c r="W568" s="76">
        <v>100</v>
      </c>
      <c r="X568" s="162"/>
      <c r="Y568" s="162"/>
      <c r="Z568" s="162"/>
      <c r="AA568" s="162"/>
      <c r="AB568" s="162"/>
      <c r="AC568" s="162"/>
      <c r="AD568" s="162"/>
      <c r="AE568" s="162"/>
    </row>
    <row r="569" spans="21:31" ht="16.5" x14ac:dyDescent="0.3">
      <c r="U569" s="72" t="s">
        <v>1419</v>
      </c>
      <c r="V569" s="54">
        <v>19.100000000000001</v>
      </c>
      <c r="W569" s="76">
        <v>100</v>
      </c>
      <c r="X569" s="162"/>
      <c r="Y569" s="162"/>
      <c r="Z569" s="162"/>
      <c r="AA569" s="162"/>
      <c r="AB569" s="162"/>
      <c r="AC569" s="162"/>
      <c r="AD569" s="162"/>
      <c r="AE569" s="162"/>
    </row>
    <row r="570" spans="21:31" ht="16.5" x14ac:dyDescent="0.3">
      <c r="U570" s="72" t="s">
        <v>1420</v>
      </c>
      <c r="V570" s="54">
        <v>23.3</v>
      </c>
      <c r="W570" s="76">
        <v>100</v>
      </c>
      <c r="X570" s="162"/>
      <c r="Y570" s="162"/>
      <c r="Z570" s="162"/>
      <c r="AA570" s="162"/>
      <c r="AB570" s="162"/>
      <c r="AC570" s="162"/>
      <c r="AD570" s="162"/>
      <c r="AE570" s="162"/>
    </row>
    <row r="571" spans="21:31" ht="16.5" x14ac:dyDescent="0.3">
      <c r="U571" s="72" t="s">
        <v>1421</v>
      </c>
      <c r="V571" s="54">
        <v>25.7</v>
      </c>
      <c r="W571" s="76">
        <v>100</v>
      </c>
      <c r="X571" s="162"/>
      <c r="Y571" s="162"/>
      <c r="Z571" s="162"/>
      <c r="AA571" s="162"/>
      <c r="AB571" s="162"/>
      <c r="AC571" s="162"/>
      <c r="AD571" s="162"/>
      <c r="AE571" s="162"/>
    </row>
    <row r="572" spans="21:31" ht="16.5" x14ac:dyDescent="0.3">
      <c r="U572" s="72" t="s">
        <v>1422</v>
      </c>
      <c r="V572" s="54">
        <v>30.8</v>
      </c>
      <c r="W572" s="76">
        <v>100</v>
      </c>
      <c r="X572" s="162"/>
      <c r="Y572" s="162"/>
      <c r="Z572" s="162"/>
      <c r="AA572" s="162"/>
      <c r="AB572" s="162"/>
      <c r="AC572" s="162"/>
      <c r="AD572" s="162"/>
      <c r="AE572" s="162"/>
    </row>
    <row r="573" spans="21:31" ht="16.5" x14ac:dyDescent="0.3">
      <c r="U573" s="72" t="s">
        <v>1423</v>
      </c>
      <c r="V573" s="54">
        <v>36.1</v>
      </c>
      <c r="W573" s="76">
        <v>100</v>
      </c>
      <c r="X573" s="162"/>
      <c r="Y573" s="162"/>
      <c r="Z573" s="162"/>
      <c r="AA573" s="162"/>
      <c r="AB573" s="162"/>
      <c r="AC573" s="162"/>
      <c r="AD573" s="162"/>
      <c r="AE573" s="162"/>
    </row>
    <row r="574" spans="21:31" ht="16.5" x14ac:dyDescent="0.3">
      <c r="U574" s="72" t="s">
        <v>1424</v>
      </c>
      <c r="V574" s="54">
        <v>41.5</v>
      </c>
      <c r="W574" s="76">
        <v>100</v>
      </c>
      <c r="X574" s="162"/>
      <c r="Y574" s="162"/>
      <c r="Z574" s="162"/>
      <c r="AA574" s="162"/>
      <c r="AB574" s="162"/>
      <c r="AC574" s="162"/>
      <c r="AD574" s="162"/>
      <c r="AE574" s="162"/>
    </row>
    <row r="575" spans="21:31" ht="16.5" x14ac:dyDescent="0.3">
      <c r="U575" s="72" t="s">
        <v>1425</v>
      </c>
      <c r="V575" s="54">
        <v>50.9</v>
      </c>
      <c r="W575" s="76">
        <v>100</v>
      </c>
      <c r="X575" s="162"/>
      <c r="Y575" s="162"/>
      <c r="Z575" s="162"/>
      <c r="AA575" s="162"/>
      <c r="AB575" s="162"/>
      <c r="AC575" s="162"/>
      <c r="AD575" s="162"/>
      <c r="AE575" s="162"/>
    </row>
    <row r="576" spans="21:31" ht="17.25" thickBot="1" x14ac:dyDescent="0.35">
      <c r="U576" s="79" t="s">
        <v>1426</v>
      </c>
      <c r="V576" s="77">
        <v>47.6</v>
      </c>
      <c r="W576" s="77">
        <v>100</v>
      </c>
      <c r="X576" s="162"/>
      <c r="Y576" s="162"/>
      <c r="Z576" s="162"/>
      <c r="AA576" s="162"/>
      <c r="AB576" s="162"/>
      <c r="AC576" s="162"/>
      <c r="AD576" s="162"/>
      <c r="AE576" s="162"/>
    </row>
    <row r="577" spans="21:31" ht="16.5" x14ac:dyDescent="0.3">
      <c r="U577" s="80" t="s">
        <v>1683</v>
      </c>
      <c r="V577" s="76">
        <v>12.6</v>
      </c>
      <c r="W577" s="76">
        <v>100</v>
      </c>
      <c r="X577" s="162"/>
      <c r="Y577" s="162"/>
      <c r="Z577" s="162"/>
      <c r="AA577" s="162"/>
      <c r="AB577" s="162"/>
      <c r="AC577" s="162"/>
      <c r="AD577" s="162"/>
      <c r="AE577" s="162"/>
    </row>
    <row r="578" spans="21:31" ht="16.5" x14ac:dyDescent="0.3">
      <c r="U578" s="72" t="s">
        <v>1684</v>
      </c>
      <c r="V578" s="54">
        <v>14.8</v>
      </c>
      <c r="W578" s="76">
        <v>100</v>
      </c>
      <c r="X578" s="162"/>
      <c r="Y578" s="162"/>
      <c r="Z578" s="162"/>
      <c r="AA578" s="162"/>
      <c r="AB578" s="162"/>
      <c r="AC578" s="162"/>
      <c r="AD578" s="162"/>
      <c r="AE578" s="162"/>
    </row>
    <row r="579" spans="21:31" ht="16.5" x14ac:dyDescent="0.3">
      <c r="U579" s="72" t="s">
        <v>1685</v>
      </c>
      <c r="V579" s="54">
        <v>16.899999999999999</v>
      </c>
      <c r="W579" s="76">
        <v>100</v>
      </c>
      <c r="X579" s="162"/>
      <c r="Y579" s="162"/>
      <c r="Z579" s="162"/>
      <c r="AA579" s="162"/>
      <c r="AB579" s="162"/>
      <c r="AC579" s="162"/>
      <c r="AD579" s="162"/>
      <c r="AE579" s="162"/>
    </row>
    <row r="580" spans="21:31" ht="16.5" x14ac:dyDescent="0.3">
      <c r="U580" s="72" t="s">
        <v>1686</v>
      </c>
      <c r="V580" s="54">
        <v>19.100000000000001</v>
      </c>
      <c r="W580" s="76">
        <v>100</v>
      </c>
      <c r="X580" s="162"/>
      <c r="Y580" s="162"/>
      <c r="Z580" s="162"/>
      <c r="AA580" s="162"/>
      <c r="AB580" s="162"/>
      <c r="AC580" s="162"/>
      <c r="AD580" s="162"/>
      <c r="AE580" s="162"/>
    </row>
    <row r="581" spans="21:31" ht="16.5" x14ac:dyDescent="0.3">
      <c r="U581" s="72" t="s">
        <v>1687</v>
      </c>
      <c r="V581" s="54">
        <v>23.3</v>
      </c>
      <c r="W581" s="76">
        <v>100</v>
      </c>
      <c r="X581" s="162"/>
      <c r="Y581" s="162"/>
      <c r="Z581" s="162"/>
      <c r="AA581" s="162"/>
      <c r="AB581" s="162"/>
      <c r="AC581" s="162"/>
      <c r="AD581" s="162"/>
      <c r="AE581" s="162"/>
    </row>
    <row r="582" spans="21:31" ht="16.5" x14ac:dyDescent="0.3">
      <c r="U582" s="72" t="s">
        <v>1688</v>
      </c>
      <c r="V582" s="54">
        <v>25.7</v>
      </c>
      <c r="W582" s="76">
        <v>100</v>
      </c>
      <c r="X582" s="162"/>
      <c r="Y582" s="162"/>
      <c r="Z582" s="162"/>
      <c r="AA582" s="162"/>
      <c r="AB582" s="162"/>
      <c r="AC582" s="162"/>
      <c r="AD582" s="162"/>
      <c r="AE582" s="162"/>
    </row>
    <row r="583" spans="21:31" ht="16.5" x14ac:dyDescent="0.3">
      <c r="U583" s="72" t="s">
        <v>1689</v>
      </c>
      <c r="V583" s="54">
        <v>30.8</v>
      </c>
      <c r="W583" s="76">
        <v>100</v>
      </c>
      <c r="X583" s="162"/>
      <c r="Y583" s="162"/>
      <c r="Z583" s="162"/>
      <c r="AA583" s="162"/>
      <c r="AB583" s="162"/>
      <c r="AC583" s="162"/>
      <c r="AD583" s="162"/>
      <c r="AE583" s="162"/>
    </row>
    <row r="584" spans="21:31" ht="16.5" x14ac:dyDescent="0.3">
      <c r="U584" s="72" t="s">
        <v>1690</v>
      </c>
      <c r="V584" s="54">
        <v>36.1</v>
      </c>
      <c r="W584" s="76">
        <v>100</v>
      </c>
      <c r="X584" s="162"/>
      <c r="Y584" s="162"/>
      <c r="Z584" s="162"/>
      <c r="AA584" s="162"/>
      <c r="AB584" s="162"/>
      <c r="AC584" s="162"/>
      <c r="AD584" s="162"/>
      <c r="AE584" s="162"/>
    </row>
    <row r="585" spans="21:31" ht="16.5" x14ac:dyDescent="0.3">
      <c r="U585" s="72" t="s">
        <v>1691</v>
      </c>
      <c r="V585" s="54">
        <v>41.5</v>
      </c>
      <c r="W585" s="76">
        <v>100</v>
      </c>
      <c r="X585" s="162"/>
      <c r="Y585" s="162"/>
      <c r="Z585" s="162"/>
      <c r="AA585" s="162"/>
      <c r="AB585" s="162"/>
      <c r="AC585" s="162"/>
      <c r="AD585" s="162"/>
      <c r="AE585" s="162"/>
    </row>
    <row r="586" spans="21:31" ht="16.5" x14ac:dyDescent="0.3">
      <c r="U586" s="72" t="s">
        <v>1692</v>
      </c>
      <c r="V586" s="54">
        <v>50.9</v>
      </c>
      <c r="W586" s="76">
        <v>100</v>
      </c>
      <c r="X586" s="162"/>
      <c r="Y586" s="162"/>
      <c r="Z586" s="162"/>
      <c r="AA586" s="162"/>
      <c r="AB586" s="162"/>
      <c r="AC586" s="162"/>
      <c r="AD586" s="162"/>
      <c r="AE586" s="162"/>
    </row>
    <row r="587" spans="21:31" ht="17.25" thickBot="1" x14ac:dyDescent="0.35">
      <c r="U587" s="79" t="s">
        <v>1693</v>
      </c>
      <c r="V587" s="77">
        <v>47.6</v>
      </c>
      <c r="W587" s="77">
        <v>100</v>
      </c>
      <c r="X587" s="162"/>
      <c r="Y587" s="162"/>
      <c r="Z587" s="162"/>
      <c r="AA587" s="162"/>
      <c r="AB587" s="162"/>
      <c r="AC587" s="162"/>
      <c r="AD587" s="162"/>
      <c r="AE587" s="162"/>
    </row>
    <row r="588" spans="21:31" ht="16.5" x14ac:dyDescent="0.3">
      <c r="U588" s="80" t="s">
        <v>1427</v>
      </c>
      <c r="V588" s="76">
        <v>18.100000000000001</v>
      </c>
      <c r="W588" s="76">
        <v>100</v>
      </c>
      <c r="X588" s="162"/>
      <c r="Y588" s="162"/>
      <c r="Z588" s="162"/>
      <c r="AA588" s="162"/>
      <c r="AB588" s="162"/>
      <c r="AC588" s="162"/>
      <c r="AD588" s="162"/>
      <c r="AE588" s="162"/>
    </row>
    <row r="589" spans="21:31" ht="16.5" x14ac:dyDescent="0.3">
      <c r="U589" s="72" t="s">
        <v>1428</v>
      </c>
      <c r="V589" s="54">
        <v>21.4</v>
      </c>
      <c r="W589" s="76">
        <v>100</v>
      </c>
      <c r="X589" s="162"/>
      <c r="Y589" s="162"/>
      <c r="Z589" s="162"/>
      <c r="AA589" s="162"/>
      <c r="AB589" s="162"/>
      <c r="AC589" s="162"/>
      <c r="AD589" s="162"/>
      <c r="AE589" s="162"/>
    </row>
    <row r="590" spans="21:31" ht="16.5" x14ac:dyDescent="0.3">
      <c r="U590" s="72" t="s">
        <v>1429</v>
      </c>
      <c r="V590" s="54">
        <v>24.6</v>
      </c>
      <c r="W590" s="76">
        <v>100</v>
      </c>
      <c r="X590" s="162"/>
      <c r="Y590" s="162"/>
      <c r="Z590" s="162"/>
      <c r="AA590" s="162"/>
      <c r="AB590" s="162"/>
      <c r="AC590" s="162"/>
      <c r="AD590" s="162"/>
      <c r="AE590" s="162"/>
    </row>
    <row r="591" spans="21:31" ht="16.5" x14ac:dyDescent="0.3">
      <c r="U591" s="72" t="s">
        <v>1430</v>
      </c>
      <c r="V591" s="54">
        <v>27.9</v>
      </c>
      <c r="W591" s="76">
        <v>100</v>
      </c>
      <c r="X591" s="162"/>
      <c r="Y591" s="162"/>
      <c r="Z591" s="162"/>
      <c r="AA591" s="162"/>
      <c r="AB591" s="162"/>
      <c r="AC591" s="162"/>
      <c r="AD591" s="162"/>
      <c r="AE591" s="162"/>
    </row>
    <row r="592" spans="21:31" ht="16.5" x14ac:dyDescent="0.3">
      <c r="U592" s="72" t="s">
        <v>1431</v>
      </c>
      <c r="V592" s="54">
        <v>31.4</v>
      </c>
      <c r="W592" s="76">
        <v>100</v>
      </c>
      <c r="X592" s="162"/>
      <c r="Y592" s="162"/>
      <c r="Z592" s="162"/>
      <c r="AA592" s="162"/>
      <c r="AB592" s="162"/>
      <c r="AC592" s="162"/>
      <c r="AD592" s="162"/>
      <c r="AE592" s="162"/>
    </row>
    <row r="593" spans="21:31" ht="16.5" x14ac:dyDescent="0.3">
      <c r="U593" s="72" t="s">
        <v>1432</v>
      </c>
      <c r="V593" s="54">
        <v>34.700000000000003</v>
      </c>
      <c r="W593" s="76">
        <v>100</v>
      </c>
      <c r="X593" s="162"/>
      <c r="Y593" s="162"/>
      <c r="Z593" s="162"/>
      <c r="AA593" s="162"/>
      <c r="AB593" s="162"/>
      <c r="AC593" s="162"/>
      <c r="AD593" s="162"/>
      <c r="AE593" s="162"/>
    </row>
    <row r="594" spans="21:31" ht="16.5" x14ac:dyDescent="0.3">
      <c r="U594" s="72" t="s">
        <v>1433</v>
      </c>
      <c r="V594" s="54">
        <v>38.5</v>
      </c>
      <c r="W594" s="76">
        <v>100</v>
      </c>
      <c r="X594" s="162"/>
      <c r="Y594" s="162"/>
      <c r="Z594" s="162"/>
      <c r="AA594" s="162"/>
      <c r="AB594" s="162"/>
      <c r="AC594" s="162"/>
      <c r="AD594" s="162"/>
      <c r="AE594" s="162"/>
    </row>
    <row r="595" spans="21:31" ht="16.5" x14ac:dyDescent="0.3">
      <c r="U595" s="72" t="s">
        <v>1434</v>
      </c>
      <c r="V595" s="54">
        <v>45.2</v>
      </c>
      <c r="W595" s="76">
        <v>100</v>
      </c>
      <c r="X595" s="162"/>
      <c r="Y595" s="162"/>
      <c r="Z595" s="162"/>
      <c r="AA595" s="162"/>
      <c r="AB595" s="162"/>
      <c r="AC595" s="162"/>
      <c r="AD595" s="162"/>
      <c r="AE595" s="162"/>
    </row>
    <row r="596" spans="21:31" ht="16.5" x14ac:dyDescent="0.3">
      <c r="U596" s="72" t="s">
        <v>1435</v>
      </c>
      <c r="V596" s="54">
        <v>52</v>
      </c>
      <c r="W596" s="76">
        <v>100</v>
      </c>
      <c r="X596" s="162"/>
      <c r="Y596" s="162"/>
      <c r="Z596" s="162"/>
      <c r="AA596" s="162"/>
      <c r="AB596" s="162"/>
      <c r="AC596" s="162"/>
      <c r="AD596" s="162"/>
      <c r="AE596" s="162"/>
    </row>
    <row r="597" spans="21:31" ht="16.5" x14ac:dyDescent="0.3">
      <c r="U597" s="72" t="s">
        <v>1436</v>
      </c>
      <c r="V597" s="54">
        <v>59.4</v>
      </c>
      <c r="W597" s="76">
        <v>100</v>
      </c>
      <c r="X597" s="162"/>
      <c r="Y597" s="162"/>
      <c r="Z597" s="162"/>
      <c r="AA597" s="162"/>
      <c r="AB597" s="162"/>
      <c r="AC597" s="162"/>
      <c r="AD597" s="162"/>
      <c r="AE597" s="162"/>
    </row>
    <row r="598" spans="21:31" ht="17.25" thickBot="1" x14ac:dyDescent="0.35">
      <c r="U598" s="79" t="s">
        <v>1437</v>
      </c>
      <c r="V598" s="77">
        <v>67.599999999999994</v>
      </c>
      <c r="W598" s="77">
        <v>100</v>
      </c>
      <c r="X598" s="162"/>
      <c r="Y598" s="162"/>
      <c r="Z598" s="162"/>
      <c r="AA598" s="162"/>
      <c r="AB598" s="162"/>
      <c r="AC598" s="162"/>
      <c r="AD598" s="162"/>
      <c r="AE598" s="162"/>
    </row>
    <row r="599" spans="21:31" ht="16.5" x14ac:dyDescent="0.3">
      <c r="U599" s="80" t="s">
        <v>1694</v>
      </c>
      <c r="V599" s="76">
        <v>18.100000000000001</v>
      </c>
      <c r="W599" s="76">
        <v>100</v>
      </c>
      <c r="X599" s="162"/>
      <c r="Y599" s="162"/>
      <c r="Z599" s="162"/>
      <c r="AA599" s="162"/>
      <c r="AB599" s="162"/>
      <c r="AC599" s="162"/>
      <c r="AD599" s="162"/>
      <c r="AE599" s="162"/>
    </row>
    <row r="600" spans="21:31" ht="16.5" x14ac:dyDescent="0.3">
      <c r="U600" s="72" t="s">
        <v>1695</v>
      </c>
      <c r="V600" s="54">
        <v>21.4</v>
      </c>
      <c r="W600" s="76">
        <v>100</v>
      </c>
      <c r="X600" s="162"/>
      <c r="Y600" s="162"/>
      <c r="Z600" s="162"/>
      <c r="AA600" s="162"/>
      <c r="AB600" s="162"/>
      <c r="AC600" s="162"/>
      <c r="AD600" s="162"/>
      <c r="AE600" s="162"/>
    </row>
    <row r="601" spans="21:31" ht="16.5" x14ac:dyDescent="0.3">
      <c r="U601" s="72" t="s">
        <v>1696</v>
      </c>
      <c r="V601" s="54">
        <v>24.6</v>
      </c>
      <c r="W601" s="76">
        <v>100</v>
      </c>
      <c r="X601" s="162"/>
      <c r="Y601" s="162"/>
      <c r="Z601" s="162"/>
      <c r="AA601" s="162"/>
      <c r="AB601" s="162"/>
      <c r="AC601" s="162"/>
      <c r="AD601" s="162"/>
      <c r="AE601" s="162"/>
    </row>
    <row r="602" spans="21:31" ht="16.5" x14ac:dyDescent="0.3">
      <c r="U602" s="72" t="s">
        <v>1697</v>
      </c>
      <c r="V602" s="54">
        <v>27.9</v>
      </c>
      <c r="W602" s="76">
        <v>100</v>
      </c>
      <c r="X602" s="162"/>
      <c r="Y602" s="162"/>
      <c r="Z602" s="162"/>
      <c r="AA602" s="162"/>
      <c r="AB602" s="162"/>
      <c r="AC602" s="162"/>
      <c r="AD602" s="162"/>
      <c r="AE602" s="162"/>
    </row>
    <row r="603" spans="21:31" ht="16.5" x14ac:dyDescent="0.3">
      <c r="U603" s="72" t="s">
        <v>1698</v>
      </c>
      <c r="V603" s="54">
        <v>31.4</v>
      </c>
      <c r="W603" s="76">
        <v>100</v>
      </c>
      <c r="X603" s="162"/>
      <c r="Y603" s="162"/>
      <c r="Z603" s="162"/>
      <c r="AA603" s="162"/>
      <c r="AB603" s="162"/>
      <c r="AC603" s="162"/>
      <c r="AD603" s="162"/>
      <c r="AE603" s="162"/>
    </row>
    <row r="604" spans="21:31" ht="16.5" x14ac:dyDescent="0.3">
      <c r="U604" s="72" t="s">
        <v>1699</v>
      </c>
      <c r="V604" s="54">
        <v>34.700000000000003</v>
      </c>
      <c r="W604" s="76">
        <v>100</v>
      </c>
      <c r="X604" s="162"/>
      <c r="Y604" s="162"/>
      <c r="Z604" s="162"/>
      <c r="AA604" s="162"/>
      <c r="AB604" s="162"/>
      <c r="AC604" s="162"/>
      <c r="AD604" s="162"/>
      <c r="AE604" s="162"/>
    </row>
    <row r="605" spans="21:31" ht="16.5" x14ac:dyDescent="0.3">
      <c r="U605" s="72" t="s">
        <v>1700</v>
      </c>
      <c r="V605" s="54">
        <v>38.5</v>
      </c>
      <c r="W605" s="76">
        <v>100</v>
      </c>
      <c r="X605" s="162"/>
      <c r="Y605" s="162"/>
      <c r="Z605" s="162"/>
      <c r="AA605" s="162"/>
      <c r="AB605" s="162"/>
      <c r="AC605" s="162"/>
      <c r="AD605" s="162"/>
      <c r="AE605" s="162"/>
    </row>
    <row r="606" spans="21:31" ht="16.5" x14ac:dyDescent="0.3">
      <c r="U606" s="72" t="s">
        <v>1701</v>
      </c>
      <c r="V606" s="54">
        <v>45.2</v>
      </c>
      <c r="W606" s="76">
        <v>100</v>
      </c>
      <c r="X606" s="162"/>
      <c r="Y606" s="162"/>
      <c r="Z606" s="162"/>
      <c r="AA606" s="162"/>
      <c r="AB606" s="162"/>
      <c r="AC606" s="162"/>
      <c r="AD606" s="162"/>
      <c r="AE606" s="162"/>
    </row>
    <row r="607" spans="21:31" ht="16.5" x14ac:dyDescent="0.3">
      <c r="U607" s="72" t="s">
        <v>1702</v>
      </c>
      <c r="V607" s="54">
        <v>52</v>
      </c>
      <c r="W607" s="76">
        <v>100</v>
      </c>
      <c r="X607" s="162"/>
      <c r="Y607" s="162"/>
      <c r="Z607" s="162"/>
      <c r="AA607" s="162"/>
      <c r="AB607" s="162"/>
      <c r="AC607" s="162"/>
      <c r="AD607" s="162"/>
      <c r="AE607" s="162"/>
    </row>
    <row r="608" spans="21:31" ht="16.5" x14ac:dyDescent="0.3">
      <c r="U608" s="72" t="s">
        <v>1703</v>
      </c>
      <c r="V608" s="54">
        <v>59.4</v>
      </c>
      <c r="W608" s="76">
        <v>100</v>
      </c>
      <c r="X608" s="162"/>
      <c r="Y608" s="162"/>
      <c r="Z608" s="162"/>
      <c r="AA608" s="162"/>
      <c r="AB608" s="162"/>
      <c r="AC608" s="162"/>
      <c r="AD608" s="162"/>
      <c r="AE608" s="162"/>
    </row>
    <row r="609" spans="21:31" ht="17.25" thickBot="1" x14ac:dyDescent="0.35">
      <c r="U609" s="79" t="s">
        <v>1704</v>
      </c>
      <c r="V609" s="77">
        <v>67.599999999999994</v>
      </c>
      <c r="W609" s="77">
        <v>100</v>
      </c>
      <c r="X609" s="162"/>
      <c r="Y609" s="162"/>
      <c r="Z609" s="162"/>
      <c r="AA609" s="162"/>
      <c r="AB609" s="162"/>
      <c r="AC609" s="162"/>
      <c r="AD609" s="162"/>
      <c r="AE609" s="162"/>
    </row>
  </sheetData>
  <sheetProtection algorithmName="SHA-512" hashValue="wgkOV7oVbZDFZSK5v13SV1dAe431RqHLt4u0H+uhb7hatg7aC56CoGKPvtoPk4WVxDdOQ59Yx4i/CeYwk0RkKA==" saltValue="YrbIljEf+voE75/1Ac0SjA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CRBDOC0226-538425530-86337</_dlc_DocId>
    <_dlc_DocIdUrl xmlns="d564a89d-9287-4e5f-9ef6-e5f137d90db6">
      <Url>https://crbch.sharepoint.com/sites/team-prd-ablagestruktur-fur-kunden/_layouts/15/DocIdRedir.aspx?ID=CRBDOC0226-538425530-86337</Url>
      <Description>CRBDOC0226-538425530-86337</Description>
    </_dlc_DocIdUrl>
  </documentManagement>
</p:properties>
</file>

<file path=customXml/itemProps1.xml><?xml version="1.0" encoding="utf-8"?>
<ds:datastoreItem xmlns:ds="http://schemas.openxmlformats.org/officeDocument/2006/customXml" ds:itemID="{069095CB-CDFB-436E-9F74-DB41406DCDD4}"/>
</file>

<file path=customXml/itemProps2.xml><?xml version="1.0" encoding="utf-8"?>
<ds:datastoreItem xmlns:ds="http://schemas.openxmlformats.org/officeDocument/2006/customXml" ds:itemID="{1455CA30-8AF3-4F65-955C-914F3C2FB66E}"/>
</file>

<file path=customXml/itemProps3.xml><?xml version="1.0" encoding="utf-8"?>
<ds:datastoreItem xmlns:ds="http://schemas.openxmlformats.org/officeDocument/2006/customXml" ds:itemID="{55FDB36D-DA8D-4236-B5AE-BD68B3AE31E7}"/>
</file>

<file path=customXml/itemProps4.xml><?xml version="1.0" encoding="utf-8"?>
<ds:datastoreItem xmlns:ds="http://schemas.openxmlformats.org/officeDocument/2006/customXml" ds:itemID="{07CB078D-2680-4DC8-AC15-BC8951D1A9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</vt:lpstr>
      <vt:lpstr>Peikko MODIX Speciali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Speciali'!Druckbereich</vt:lpstr>
      <vt:lpstr>'Peikko MODIX Standard'!Druckbereich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2022-04-07T13:49:38Z</cp:lastPrinted>
  <dcterms:created xsi:type="dcterms:W3CDTF">2015-05-11T05:08:10Z</dcterms:created>
  <dcterms:modified xsi:type="dcterms:W3CDTF">2022-11-11T14:30:37Z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49aa2405-d4fd-4556-9fee-ab63ee7419eb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